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C:\Users\Ante\Documents\Dokumenti\00-Računovodstvo\Financijska izvješća\2024\2024-12\"/>
    </mc:Choice>
  </mc:AlternateContent>
  <xr:revisionPtr revIDLastSave="0" documentId="13_ncr:1_{5AB5EB71-9836-45A8-8689-696D402B4836}" xr6:coauthVersionLast="36"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E307" i="9" s="1"/>
  <c r="F307" i="9"/>
  <c r="H306" i="9"/>
  <c r="G306" i="9"/>
  <c r="E306" i="9" s="1"/>
  <c r="B306" i="9" s="1"/>
  <c r="F306" i="9"/>
  <c r="H305" i="9"/>
  <c r="E305" i="9" s="1"/>
  <c r="B305" i="9" s="1"/>
  <c r="G305" i="9"/>
  <c r="F305" i="9"/>
  <c r="H304" i="9"/>
  <c r="G304" i="9"/>
  <c r="F304" i="9"/>
  <c r="E304" i="9"/>
  <c r="B304" i="9" s="1"/>
  <c r="H303" i="9"/>
  <c r="G303" i="9"/>
  <c r="E303" i="9" s="1"/>
  <c r="F303" i="9"/>
  <c r="H302" i="9"/>
  <c r="G302" i="9"/>
  <c r="E302" i="9" s="1"/>
  <c r="B302" i="9" s="1"/>
  <c r="F302" i="9"/>
  <c r="H301" i="9"/>
  <c r="E301" i="9" s="1"/>
  <c r="B301" i="9" s="1"/>
  <c r="G301" i="9"/>
  <c r="F301" i="9"/>
  <c r="H300" i="9"/>
  <c r="G300" i="9"/>
  <c r="F300" i="9"/>
  <c r="E300" i="9"/>
  <c r="B300" i="9" s="1"/>
  <c r="H299" i="9"/>
  <c r="G299" i="9"/>
  <c r="E299" i="9" s="1"/>
  <c r="F299" i="9"/>
  <c r="H298" i="9"/>
  <c r="G298" i="9"/>
  <c r="E298" i="9" s="1"/>
  <c r="B298" i="9" s="1"/>
  <c r="F298" i="9"/>
  <c r="H297" i="9"/>
  <c r="E297" i="9" s="1"/>
  <c r="B297" i="9" s="1"/>
  <c r="G297" i="9"/>
  <c r="F297" i="9"/>
  <c r="H296" i="9"/>
  <c r="G296" i="9"/>
  <c r="F296" i="9"/>
  <c r="E296" i="9"/>
  <c r="B296" i="9" s="1"/>
  <c r="H295" i="9"/>
  <c r="G295" i="9"/>
  <c r="E295" i="9" s="1"/>
  <c r="F295" i="9"/>
  <c r="H294" i="9"/>
  <c r="G294" i="9"/>
  <c r="E294" i="9" s="1"/>
  <c r="B294" i="9" s="1"/>
  <c r="F294" i="9"/>
  <c r="H293" i="9"/>
  <c r="G293" i="9"/>
  <c r="F293" i="9"/>
  <c r="H292" i="9"/>
  <c r="G292" i="9"/>
  <c r="F292" i="9"/>
  <c r="E292" i="9"/>
  <c r="B292" i="9" s="1"/>
  <c r="F291" i="9"/>
  <c r="F290" i="9"/>
  <c r="H289" i="9"/>
  <c r="G289" i="9"/>
  <c r="E289" i="9" s="1"/>
  <c r="F289" i="9"/>
  <c r="B289" i="9"/>
  <c r="H288" i="9"/>
  <c r="G288" i="9"/>
  <c r="F288" i="9"/>
  <c r="E288" i="9"/>
  <c r="B288" i="9" s="1"/>
  <c r="H287" i="9"/>
  <c r="G287" i="9"/>
  <c r="F287" i="9"/>
  <c r="E287" i="9"/>
  <c r="B287" i="9" s="1"/>
  <c r="H286" i="9"/>
  <c r="G286" i="9"/>
  <c r="F286" i="9"/>
  <c r="F285" i="9"/>
  <c r="H284" i="9"/>
  <c r="G284" i="9"/>
  <c r="F284" i="9"/>
  <c r="H283" i="9"/>
  <c r="G283" i="9"/>
  <c r="F283" i="9"/>
  <c r="E283" i="9"/>
  <c r="B283" i="9" s="1"/>
  <c r="H282" i="9"/>
  <c r="G282" i="9"/>
  <c r="F282" i="9"/>
  <c r="E282" i="9"/>
  <c r="F281" i="9"/>
  <c r="F280" i="9"/>
  <c r="F279" i="9"/>
  <c r="F278" i="9"/>
  <c r="F276" i="9"/>
  <c r="L275" i="9"/>
  <c r="F275" i="9" s="1"/>
  <c r="H275" i="9"/>
  <c r="F274" i="9"/>
  <c r="I273" i="9"/>
  <c r="E273" i="9" s="1"/>
  <c r="B273" i="9" s="1"/>
  <c r="H273" i="9"/>
  <c r="F273" i="9"/>
  <c r="E272" i="9"/>
  <c r="M271" i="9"/>
  <c r="L271" i="9"/>
  <c r="F271" i="9" s="1"/>
  <c r="E271" i="9"/>
  <c r="B271" i="9" s="1"/>
  <c r="M270" i="9"/>
  <c r="L270" i="9"/>
  <c r="F270" i="9" s="1"/>
  <c r="E270" i="9"/>
  <c r="B270" i="9"/>
  <c r="M269" i="9"/>
  <c r="L269" i="9"/>
  <c r="F269" i="9" s="1"/>
  <c r="E269" i="9"/>
  <c r="M268" i="9"/>
  <c r="L268" i="9"/>
  <c r="F268" i="9"/>
  <c r="E268" i="9"/>
  <c r="M267" i="9"/>
  <c r="L267" i="9"/>
  <c r="F267" i="9" s="1"/>
  <c r="E267" i="9"/>
  <c r="B267" i="9" s="1"/>
  <c r="M266" i="9"/>
  <c r="L266" i="9"/>
  <c r="F266" i="9" s="1"/>
  <c r="B266" i="9" s="1"/>
  <c r="E266" i="9"/>
  <c r="M265" i="9"/>
  <c r="L265" i="9"/>
  <c r="F265" i="9" s="1"/>
  <c r="E265" i="9"/>
  <c r="M264" i="9"/>
  <c r="L264" i="9"/>
  <c r="F264" i="9"/>
  <c r="B264" i="9" s="1"/>
  <c r="E264" i="9"/>
  <c r="M263" i="9"/>
  <c r="L263" i="9"/>
  <c r="F263" i="9" s="1"/>
  <c r="E263" i="9"/>
  <c r="B263" i="9" s="1"/>
  <c r="M262" i="9"/>
  <c r="F262" i="9" s="1"/>
  <c r="L262" i="9"/>
  <c r="E262" i="9"/>
  <c r="B262" i="9"/>
  <c r="M261" i="9"/>
  <c r="L261" i="9"/>
  <c r="F261" i="9" s="1"/>
  <c r="E261" i="9"/>
  <c r="M260" i="9"/>
  <c r="L260" i="9"/>
  <c r="F260" i="9"/>
  <c r="B260" i="9" s="1"/>
  <c r="E260" i="9"/>
  <c r="M259" i="9"/>
  <c r="L259" i="9"/>
  <c r="F259" i="9" s="1"/>
  <c r="E259" i="9"/>
  <c r="B259" i="9" s="1"/>
  <c r="M258" i="9"/>
  <c r="F258" i="9" s="1"/>
  <c r="L258" i="9"/>
  <c r="E258" i="9"/>
  <c r="B258" i="9"/>
  <c r="M257" i="9"/>
  <c r="L257" i="9"/>
  <c r="F257" i="9" s="1"/>
  <c r="E257" i="9"/>
  <c r="M256" i="9"/>
  <c r="L256" i="9"/>
  <c r="F256" i="9"/>
  <c r="B256" i="9" s="1"/>
  <c r="E256" i="9"/>
  <c r="M255" i="9"/>
  <c r="L255" i="9"/>
  <c r="F255" i="9" s="1"/>
  <c r="E255" i="9"/>
  <c r="B255" i="9" s="1"/>
  <c r="M254" i="9"/>
  <c r="F254" i="9" s="1"/>
  <c r="L254" i="9"/>
  <c r="E254" i="9"/>
  <c r="B254" i="9"/>
  <c r="M253" i="9"/>
  <c r="L253" i="9"/>
  <c r="F253" i="9" s="1"/>
  <c r="E253" i="9"/>
  <c r="M252" i="9"/>
  <c r="L252" i="9"/>
  <c r="F252" i="9"/>
  <c r="E252" i="9"/>
  <c r="M251" i="9"/>
  <c r="L251" i="9"/>
  <c r="F251" i="9" s="1"/>
  <c r="E251" i="9"/>
  <c r="B251" i="9" s="1"/>
  <c r="M250" i="9"/>
  <c r="L250" i="9"/>
  <c r="F250" i="9" s="1"/>
  <c r="B250" i="9" s="1"/>
  <c r="E250" i="9"/>
  <c r="M249" i="9"/>
  <c r="L249" i="9"/>
  <c r="F249" i="9" s="1"/>
  <c r="E249" i="9"/>
  <c r="M248" i="9"/>
  <c r="L248" i="9"/>
  <c r="F248" i="9"/>
  <c r="E248" i="9"/>
  <c r="M247" i="9"/>
  <c r="L247" i="9"/>
  <c r="F247" i="9" s="1"/>
  <c r="B247" i="9" s="1"/>
  <c r="E247" i="9"/>
  <c r="M246" i="9"/>
  <c r="L246" i="9"/>
  <c r="F246" i="9" s="1"/>
  <c r="E246" i="9"/>
  <c r="B246" i="9"/>
  <c r="M245" i="9"/>
  <c r="F245" i="9" s="1"/>
  <c r="L245" i="9"/>
  <c r="E245" i="9"/>
  <c r="B245" i="9" s="1"/>
  <c r="M244" i="9"/>
  <c r="L244" i="9"/>
  <c r="F244" i="9"/>
  <c r="E244" i="9"/>
  <c r="M243" i="9"/>
  <c r="L243" i="9"/>
  <c r="F243" i="9" s="1"/>
  <c r="B243" i="9" s="1"/>
  <c r="E243" i="9"/>
  <c r="M242" i="9"/>
  <c r="L242" i="9"/>
  <c r="F242" i="9" s="1"/>
  <c r="B242" i="9" s="1"/>
  <c r="E242" i="9"/>
  <c r="M241" i="9"/>
  <c r="L241" i="9"/>
  <c r="F241" i="9"/>
  <c r="E241" i="9"/>
  <c r="B241" i="9" s="1"/>
  <c r="M240" i="9"/>
  <c r="L240" i="9"/>
  <c r="F240" i="9"/>
  <c r="B240" i="9" s="1"/>
  <c r="E240" i="9"/>
  <c r="M239" i="9"/>
  <c r="L239" i="9"/>
  <c r="F239" i="9" s="1"/>
  <c r="B239" i="9" s="1"/>
  <c r="E239" i="9"/>
  <c r="M238" i="9"/>
  <c r="F238" i="9" s="1"/>
  <c r="B238" i="9" s="1"/>
  <c r="L238" i="9"/>
  <c r="E238" i="9"/>
  <c r="M237" i="9"/>
  <c r="L237" i="9"/>
  <c r="F237" i="9"/>
  <c r="E237" i="9"/>
  <c r="B237" i="9" s="1"/>
  <c r="M236" i="9"/>
  <c r="L236" i="9"/>
  <c r="F236" i="9"/>
  <c r="B236" i="9" s="1"/>
  <c r="E236" i="9"/>
  <c r="M235" i="9"/>
  <c r="L235" i="9"/>
  <c r="F235" i="9" s="1"/>
  <c r="B235" i="9" s="1"/>
  <c r="E235" i="9"/>
  <c r="M234" i="9"/>
  <c r="L234" i="9"/>
  <c r="F234" i="9" s="1"/>
  <c r="E234" i="9"/>
  <c r="B234" i="9"/>
  <c r="M233" i="9"/>
  <c r="L233" i="9"/>
  <c r="F233" i="9"/>
  <c r="E233" i="9"/>
  <c r="B233" i="9" s="1"/>
  <c r="M232" i="9"/>
  <c r="L232" i="9"/>
  <c r="F232" i="9"/>
  <c r="B232" i="9" s="1"/>
  <c r="E232" i="9"/>
  <c r="M231" i="9"/>
  <c r="L231" i="9"/>
  <c r="F231" i="9" s="1"/>
  <c r="B231" i="9" s="1"/>
  <c r="E231" i="9"/>
  <c r="M230" i="9"/>
  <c r="F230" i="9" s="1"/>
  <c r="B230" i="9" s="1"/>
  <c r="L230" i="9"/>
  <c r="E230" i="9"/>
  <c r="M229" i="9"/>
  <c r="L229" i="9"/>
  <c r="F229" i="9"/>
  <c r="E229" i="9"/>
  <c r="B229" i="9" s="1"/>
  <c r="M228" i="9"/>
  <c r="L228" i="9"/>
  <c r="F228" i="9"/>
  <c r="B228" i="9" s="1"/>
  <c r="E228" i="9"/>
  <c r="M227" i="9"/>
  <c r="L227" i="9"/>
  <c r="F227" i="9" s="1"/>
  <c r="B227" i="9" s="1"/>
  <c r="E227" i="9"/>
  <c r="M226" i="9"/>
  <c r="L226" i="9"/>
  <c r="F226" i="9" s="1"/>
  <c r="B226" i="9" s="1"/>
  <c r="E226" i="9"/>
  <c r="M225" i="9"/>
  <c r="L225" i="9"/>
  <c r="F225" i="9"/>
  <c r="E225" i="9"/>
  <c r="B225" i="9" s="1"/>
  <c r="M224" i="9"/>
  <c r="L224" i="9"/>
  <c r="F224" i="9"/>
  <c r="B224" i="9" s="1"/>
  <c r="E224" i="9"/>
  <c r="M223" i="9"/>
  <c r="L223" i="9"/>
  <c r="F223" i="9" s="1"/>
  <c r="B223" i="9" s="1"/>
  <c r="E223" i="9"/>
  <c r="M222" i="9"/>
  <c r="L222" i="9"/>
  <c r="E222" i="9"/>
  <c r="M221" i="9"/>
  <c r="L221" i="9"/>
  <c r="F221" i="9"/>
  <c r="E221" i="9"/>
  <c r="B221" i="9" s="1"/>
  <c r="M220" i="9"/>
  <c r="L220" i="9"/>
  <c r="F220" i="9"/>
  <c r="B220" i="9" s="1"/>
  <c r="E220" i="9"/>
  <c r="M219" i="9"/>
  <c r="L219" i="9"/>
  <c r="E219" i="9"/>
  <c r="M218" i="9"/>
  <c r="L218" i="9"/>
  <c r="E218" i="9"/>
  <c r="M217" i="9"/>
  <c r="L217" i="9"/>
  <c r="F217" i="9" s="1"/>
  <c r="E217" i="9"/>
  <c r="M216" i="9"/>
  <c r="L216" i="9"/>
  <c r="F216" i="9"/>
  <c r="B216" i="9" s="1"/>
  <c r="E216" i="9"/>
  <c r="M215" i="9"/>
  <c r="L215" i="9"/>
  <c r="F215" i="9" s="1"/>
  <c r="B215" i="9" s="1"/>
  <c r="E215" i="9"/>
  <c r="M214" i="9"/>
  <c r="F214" i="9" s="1"/>
  <c r="L214" i="9"/>
  <c r="E214" i="9"/>
  <c r="B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E158" i="9" s="1"/>
  <c r="F158" i="9"/>
  <c r="B158" i="9"/>
  <c r="H157" i="9"/>
  <c r="G157" i="9"/>
  <c r="F157" i="9"/>
  <c r="E157" i="9"/>
  <c r="B157" i="9" s="1"/>
  <c r="H156" i="9"/>
  <c r="E156" i="9" s="1"/>
  <c r="G156" i="9"/>
  <c r="F156" i="9"/>
  <c r="H155" i="9"/>
  <c r="G155" i="9"/>
  <c r="E155" i="9" s="1"/>
  <c r="B155" i="9" s="1"/>
  <c r="F155" i="9"/>
  <c r="H154" i="9"/>
  <c r="G154" i="9"/>
  <c r="E154" i="9" s="1"/>
  <c r="B154" i="9" s="1"/>
  <c r="F154" i="9"/>
  <c r="H153" i="9"/>
  <c r="G153" i="9"/>
  <c r="F153" i="9"/>
  <c r="E153" i="9"/>
  <c r="B153" i="9" s="1"/>
  <c r="H152" i="9"/>
  <c r="E152" i="9" s="1"/>
  <c r="B152" i="9" s="1"/>
  <c r="G152" i="9"/>
  <c r="F152" i="9"/>
  <c r="H151" i="9"/>
  <c r="G151" i="9"/>
  <c r="E151" i="9" s="1"/>
  <c r="B151" i="9" s="1"/>
  <c r="F151" i="9"/>
  <c r="H150" i="9"/>
  <c r="G150" i="9"/>
  <c r="E150" i="9" s="1"/>
  <c r="F150" i="9"/>
  <c r="B150" i="9"/>
  <c r="H149" i="9"/>
  <c r="G149" i="9"/>
  <c r="F149" i="9"/>
  <c r="E149" i="9"/>
  <c r="B149" i="9" s="1"/>
  <c r="H148" i="9"/>
  <c r="E148" i="9" s="1"/>
  <c r="G148" i="9"/>
  <c r="F148" i="9"/>
  <c r="H147" i="9"/>
  <c r="G147" i="9"/>
  <c r="E147" i="9" s="1"/>
  <c r="B147" i="9" s="1"/>
  <c r="F147" i="9"/>
  <c r="H146" i="9"/>
  <c r="G146" i="9"/>
  <c r="E146" i="9" s="1"/>
  <c r="B146" i="9" s="1"/>
  <c r="F146" i="9"/>
  <c r="H145" i="9"/>
  <c r="G145" i="9"/>
  <c r="F145" i="9"/>
  <c r="E145" i="9"/>
  <c r="B145" i="9" s="1"/>
  <c r="H144" i="9"/>
  <c r="E144" i="9" s="1"/>
  <c r="B144" i="9" s="1"/>
  <c r="G144" i="9"/>
  <c r="F144" i="9"/>
  <c r="F143" i="9"/>
  <c r="H142" i="9"/>
  <c r="G142" i="9"/>
  <c r="F142" i="9"/>
  <c r="H141" i="9"/>
  <c r="G141" i="9"/>
  <c r="F141" i="9"/>
  <c r="E141" i="9"/>
  <c r="B141" i="9" s="1"/>
  <c r="H140" i="9"/>
  <c r="E140" i="9" s="1"/>
  <c r="B140" i="9" s="1"/>
  <c r="G140" i="9"/>
  <c r="F140" i="9"/>
  <c r="H139" i="9"/>
  <c r="G139" i="9"/>
  <c r="E139" i="9" s="1"/>
  <c r="B139" i="9" s="1"/>
  <c r="F139" i="9"/>
  <c r="H138" i="9"/>
  <c r="G138" i="9"/>
  <c r="E138" i="9" s="1"/>
  <c r="B138" i="9" s="1"/>
  <c r="F138" i="9"/>
  <c r="H137" i="9"/>
  <c r="G137" i="9"/>
  <c r="F137" i="9"/>
  <c r="E137" i="9"/>
  <c r="B137" i="9" s="1"/>
  <c r="H136" i="9"/>
  <c r="E136" i="9" s="1"/>
  <c r="G136" i="9"/>
  <c r="F136" i="9"/>
  <c r="H135" i="9"/>
  <c r="G135" i="9"/>
  <c r="E135" i="9" s="1"/>
  <c r="B135" i="9" s="1"/>
  <c r="F135" i="9"/>
  <c r="H134" i="9"/>
  <c r="G134" i="9"/>
  <c r="F134" i="9"/>
  <c r="H133" i="9"/>
  <c r="G133" i="9"/>
  <c r="F133" i="9"/>
  <c r="E133" i="9"/>
  <c r="B133" i="9" s="1"/>
  <c r="H132" i="9"/>
  <c r="E132" i="9" s="1"/>
  <c r="B132" i="9" s="1"/>
  <c r="G132" i="9"/>
  <c r="F132" i="9"/>
  <c r="H131" i="9"/>
  <c r="G131" i="9"/>
  <c r="E131" i="9" s="1"/>
  <c r="B131" i="9" s="1"/>
  <c r="F131" i="9"/>
  <c r="H130" i="9"/>
  <c r="G130" i="9"/>
  <c r="E130" i="9" s="1"/>
  <c r="B130" i="9" s="1"/>
  <c r="F130" i="9"/>
  <c r="H129" i="9"/>
  <c r="G129" i="9"/>
  <c r="F129" i="9"/>
  <c r="E129" i="9"/>
  <c r="B129" i="9" s="1"/>
  <c r="H128" i="9"/>
  <c r="E128" i="9" s="1"/>
  <c r="G128" i="9"/>
  <c r="F128" i="9"/>
  <c r="H127" i="9"/>
  <c r="G127" i="9"/>
  <c r="E127" i="9" s="1"/>
  <c r="B127" i="9" s="1"/>
  <c r="F127" i="9"/>
  <c r="H126" i="9"/>
  <c r="G126" i="9"/>
  <c r="F126" i="9"/>
  <c r="H125" i="9"/>
  <c r="G125" i="9"/>
  <c r="F125" i="9"/>
  <c r="E125" i="9"/>
  <c r="B125" i="9" s="1"/>
  <c r="H124" i="9"/>
  <c r="E124" i="9" s="1"/>
  <c r="B124" i="9" s="1"/>
  <c r="G124" i="9"/>
  <c r="F124" i="9"/>
  <c r="H123" i="9"/>
  <c r="G123" i="9"/>
  <c r="E123" i="9" s="1"/>
  <c r="B123" i="9" s="1"/>
  <c r="F123" i="9"/>
  <c r="H122" i="9"/>
  <c r="G122" i="9"/>
  <c r="E122" i="9" s="1"/>
  <c r="B122" i="9" s="1"/>
  <c r="F122" i="9"/>
  <c r="H121" i="9"/>
  <c r="G121" i="9"/>
  <c r="F121" i="9"/>
  <c r="E121" i="9"/>
  <c r="B121" i="9" s="1"/>
  <c r="H120" i="9"/>
  <c r="E120" i="9" s="1"/>
  <c r="G120" i="9"/>
  <c r="F120" i="9"/>
  <c r="H119" i="9"/>
  <c r="G119" i="9"/>
  <c r="E119" i="9" s="1"/>
  <c r="B119" i="9" s="1"/>
  <c r="F119" i="9"/>
  <c r="H118" i="9"/>
  <c r="G118" i="9"/>
  <c r="F118" i="9"/>
  <c r="H117" i="9"/>
  <c r="G117" i="9"/>
  <c r="F117" i="9"/>
  <c r="E117" i="9"/>
  <c r="B117" i="9" s="1"/>
  <c r="H116" i="9"/>
  <c r="E116" i="9" s="1"/>
  <c r="B116" i="9" s="1"/>
  <c r="G116" i="9"/>
  <c r="F116" i="9"/>
  <c r="H115" i="9"/>
  <c r="G115" i="9"/>
  <c r="E115" i="9" s="1"/>
  <c r="B115" i="9" s="1"/>
  <c r="F115" i="9"/>
  <c r="H114" i="9"/>
  <c r="G114" i="9"/>
  <c r="E114" i="9" s="1"/>
  <c r="B114" i="9" s="1"/>
  <c r="F114" i="9"/>
  <c r="H113" i="9"/>
  <c r="G113" i="9"/>
  <c r="F113" i="9"/>
  <c r="E113" i="9"/>
  <c r="B113" i="9" s="1"/>
  <c r="H112" i="9"/>
  <c r="E112" i="9" s="1"/>
  <c r="G112" i="9"/>
  <c r="F112" i="9"/>
  <c r="H111" i="9"/>
  <c r="G111" i="9"/>
  <c r="E111" i="9" s="1"/>
  <c r="B111" i="9" s="1"/>
  <c r="F111" i="9"/>
  <c r="H110" i="9"/>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G104" i="9"/>
  <c r="E104" i="9" s="1"/>
  <c r="B104" i="9" s="1"/>
  <c r="F104" i="9"/>
  <c r="H103" i="9"/>
  <c r="G103" i="9"/>
  <c r="E103" i="9" s="1"/>
  <c r="B103" i="9" s="1"/>
  <c r="F103" i="9"/>
  <c r="H102" i="9"/>
  <c r="E102" i="9" s="1"/>
  <c r="G102" i="9"/>
  <c r="F102" i="9"/>
  <c r="B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G94" i="9"/>
  <c r="F94" i="9"/>
  <c r="B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G86" i="9"/>
  <c r="F86" i="9"/>
  <c r="B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G78" i="9"/>
  <c r="F78" i="9"/>
  <c r="B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G70" i="9"/>
  <c r="F70" i="9"/>
  <c r="B70" i="9"/>
  <c r="H69" i="9"/>
  <c r="E69" i="9" s="1"/>
  <c r="B69" i="9" s="1"/>
  <c r="G69" i="9"/>
  <c r="F69" i="9"/>
  <c r="H68" i="9"/>
  <c r="G68" i="9"/>
  <c r="E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G62" i="9"/>
  <c r="F62" i="9"/>
  <c r="B62" i="9"/>
  <c r="H61" i="9"/>
  <c r="G61" i="9"/>
  <c r="F61" i="9"/>
  <c r="E61" i="9"/>
  <c r="B61" i="9" s="1"/>
  <c r="H60" i="9"/>
  <c r="G60" i="9"/>
  <c r="E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G54" i="9"/>
  <c r="F54" i="9"/>
  <c r="B54" i="9"/>
  <c r="H53" i="9"/>
  <c r="G53" i="9"/>
  <c r="F53" i="9"/>
  <c r="E53" i="9"/>
  <c r="B53" i="9" s="1"/>
  <c r="H52" i="9"/>
  <c r="G52" i="9"/>
  <c r="E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E46" i="9" s="1"/>
  <c r="G46" i="9"/>
  <c r="F46" i="9"/>
  <c r="B46" i="9"/>
  <c r="H45" i="9"/>
  <c r="G45" i="9"/>
  <c r="F45" i="9"/>
  <c r="E45" i="9"/>
  <c r="B45" i="9" s="1"/>
  <c r="H44" i="9"/>
  <c r="G44" i="9"/>
  <c r="E44" i="9" s="1"/>
  <c r="F44" i="9"/>
  <c r="H43" i="9"/>
  <c r="G43" i="9"/>
  <c r="F43" i="9"/>
  <c r="H42" i="9"/>
  <c r="E42" i="9" s="1"/>
  <c r="B42" i="9" s="1"/>
  <c r="G42" i="9"/>
  <c r="F42" i="9"/>
  <c r="H41" i="9"/>
  <c r="E41" i="9" s="1"/>
  <c r="B41" i="9" s="1"/>
  <c r="G41" i="9"/>
  <c r="F41" i="9"/>
  <c r="H40" i="9"/>
  <c r="G40" i="9"/>
  <c r="F40" i="9"/>
  <c r="H39" i="9"/>
  <c r="G39" i="9"/>
  <c r="E39" i="9" s="1"/>
  <c r="B39" i="9" s="1"/>
  <c r="F39" i="9"/>
  <c r="H38" i="9"/>
  <c r="E38" i="9" s="1"/>
  <c r="B38" i="9" s="1"/>
  <c r="G38" i="9"/>
  <c r="F38" i="9"/>
  <c r="H37" i="9"/>
  <c r="G37" i="9"/>
  <c r="F37" i="9"/>
  <c r="E37" i="9"/>
  <c r="B37" i="9" s="1"/>
  <c r="H36" i="9"/>
  <c r="G36" i="9"/>
  <c r="E36" i="9" s="1"/>
  <c r="F36" i="9"/>
  <c r="H35" i="9"/>
  <c r="G35" i="9"/>
  <c r="E35" i="9" s="1"/>
  <c r="B35" i="9" s="1"/>
  <c r="F35" i="9"/>
  <c r="H34" i="9"/>
  <c r="E34" i="9" s="1"/>
  <c r="B34" i="9" s="1"/>
  <c r="G34" i="9"/>
  <c r="F34" i="9"/>
  <c r="H33" i="9"/>
  <c r="G33" i="9"/>
  <c r="F33" i="9"/>
  <c r="E33" i="9"/>
  <c r="B33" i="9" s="1"/>
  <c r="H32" i="9"/>
  <c r="G32" i="9"/>
  <c r="E32" i="9" s="1"/>
  <c r="F32" i="9"/>
  <c r="H31" i="9"/>
  <c r="G31" i="9"/>
  <c r="E31" i="9" s="1"/>
  <c r="B31" i="9" s="1"/>
  <c r="F31" i="9"/>
  <c r="H30" i="9"/>
  <c r="E30" i="9" s="1"/>
  <c r="B30" i="9" s="1"/>
  <c r="G30" i="9"/>
  <c r="F30" i="9"/>
  <c r="H29" i="9"/>
  <c r="G29" i="9"/>
  <c r="F29" i="9"/>
  <c r="E29" i="9"/>
  <c r="B29" i="9" s="1"/>
  <c r="H28" i="9"/>
  <c r="G28" i="9"/>
  <c r="E28" i="9" s="1"/>
  <c r="F28" i="9"/>
  <c r="H27" i="9"/>
  <c r="G27" i="9"/>
  <c r="E27" i="9" s="1"/>
  <c r="B27" i="9" s="1"/>
  <c r="F27" i="9"/>
  <c r="H26" i="9"/>
  <c r="E26" i="9" s="1"/>
  <c r="B26" i="9" s="1"/>
  <c r="G26" i="9"/>
  <c r="F26" i="9"/>
  <c r="H25" i="9"/>
  <c r="G25" i="9"/>
  <c r="F25" i="9"/>
  <c r="E25" i="9"/>
  <c r="B25" i="9" s="1"/>
  <c r="H24" i="9"/>
  <c r="G24" i="9"/>
  <c r="E24" i="9" s="1"/>
  <c r="F24" i="9"/>
  <c r="H23" i="9"/>
  <c r="G23" i="9"/>
  <c r="E23" i="9" s="1"/>
  <c r="B23" i="9" s="1"/>
  <c r="F23" i="9"/>
  <c r="H22" i="9"/>
  <c r="E22" i="9" s="1"/>
  <c r="B22" i="9" s="1"/>
  <c r="G22" i="9"/>
  <c r="F22" i="9"/>
  <c r="F21" i="9"/>
  <c r="F4" i="9"/>
  <c r="O3" i="9"/>
  <c r="G275" i="9" s="1"/>
  <c r="E275" i="9" s="1"/>
  <c r="B275" i="9" s="1"/>
  <c r="I3" i="9"/>
  <c r="H3" i="9"/>
  <c r="G3" i="9"/>
  <c r="D101" i="8"/>
  <c r="D95" i="8"/>
  <c r="D90" i="8"/>
  <c r="D85" i="8"/>
  <c r="D80" i="8"/>
  <c r="D75" i="8"/>
  <c r="D70" i="8"/>
  <c r="D65" i="8"/>
  <c r="D60" i="8"/>
  <c r="D55" i="8"/>
  <c r="D49" i="8" s="1"/>
  <c r="D50" i="8"/>
  <c r="D44" i="8"/>
  <c r="D43" i="8" s="1"/>
  <c r="D36" i="8"/>
  <c r="D26" i="8"/>
  <c r="C1501" i="1" s="1"/>
  <c r="D18" i="8"/>
  <c r="D8" i="8"/>
  <c r="D6" i="8" s="1"/>
  <c r="E44" i="7"/>
  <c r="D44" i="7"/>
  <c r="E39" i="7"/>
  <c r="E38" i="7" s="1"/>
  <c r="D39" i="7"/>
  <c r="D38" i="7" s="1"/>
  <c r="E30" i="7"/>
  <c r="D30" i="7"/>
  <c r="E23" i="7"/>
  <c r="D23" i="7"/>
  <c r="D22" i="7" s="1"/>
  <c r="E22" i="7"/>
  <c r="E14" i="7"/>
  <c r="D14" i="7"/>
  <c r="E7" i="7"/>
  <c r="E6" i="7" s="1"/>
  <c r="E5" i="7" s="1"/>
  <c r="D7" i="7"/>
  <c r="D6" i="7"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D89" i="6" s="1"/>
  <c r="F89"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E35" i="6" s="1"/>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F257" i="5"/>
  <c r="F256" i="5"/>
  <c r="F255" i="5"/>
  <c r="F254" i="5"/>
  <c r="F253" i="5"/>
  <c r="F252" i="5"/>
  <c r="F251" i="5"/>
  <c r="E250" i="5"/>
  <c r="D250" i="5"/>
  <c r="F249" i="5"/>
  <c r="F248" i="5"/>
  <c r="F247" i="5"/>
  <c r="F246" i="5"/>
  <c r="E246" i="5"/>
  <c r="D246" i="5"/>
  <c r="D245" i="5"/>
  <c r="F245" i="5" s="1"/>
  <c r="F244" i="5"/>
  <c r="F243" i="5"/>
  <c r="F242" i="5"/>
  <c r="E242" i="5"/>
  <c r="D242" i="5"/>
  <c r="F241" i="5"/>
  <c r="F240" i="5"/>
  <c r="F239" i="5"/>
  <c r="E239" i="5"/>
  <c r="D239" i="5"/>
  <c r="D238" i="5" s="1"/>
  <c r="E238" i="5"/>
  <c r="F236" i="5"/>
  <c r="F235" i="5"/>
  <c r="E234" i="5"/>
  <c r="D234" i="5"/>
  <c r="F234" i="5" s="1"/>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D191" i="5"/>
  <c r="E190" i="5"/>
  <c r="H310" i="9" s="1"/>
  <c r="D190" i="5"/>
  <c r="G310" i="9" s="1"/>
  <c r="F189" i="5"/>
  <c r="F188" i="5"/>
  <c r="F187" i="5"/>
  <c r="F186" i="5"/>
  <c r="F185" i="5"/>
  <c r="F184" i="5"/>
  <c r="F183" i="5"/>
  <c r="F182" i="5"/>
  <c r="F181" i="5"/>
  <c r="E180" i="5"/>
  <c r="E177" i="5" s="1"/>
  <c r="D180" i="5"/>
  <c r="D177" i="5" s="1"/>
  <c r="F179" i="5"/>
  <c r="F178"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E291" i="9" s="1"/>
  <c r="B291" i="9" s="1"/>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E87" i="5"/>
  <c r="D87" i="5"/>
  <c r="F87" i="5" s="1"/>
  <c r="F86" i="5"/>
  <c r="F85" i="5"/>
  <c r="F84" i="5"/>
  <c r="F83" i="5"/>
  <c r="F82" i="5"/>
  <c r="F81" i="5"/>
  <c r="F80" i="5"/>
  <c r="F79" i="5"/>
  <c r="E79" i="5"/>
  <c r="D79" i="5"/>
  <c r="E78" i="5"/>
  <c r="F78" i="5" s="1"/>
  <c r="D78" i="5"/>
  <c r="F77" i="5"/>
  <c r="F76" i="5"/>
  <c r="F75" i="5"/>
  <c r="F74" i="5"/>
  <c r="F73" i="5"/>
  <c r="F72" i="5"/>
  <c r="F71" i="5"/>
  <c r="E70" i="5"/>
  <c r="E69" i="5" s="1"/>
  <c r="D70" i="5"/>
  <c r="F70"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D625" i="4" s="1"/>
  <c r="F625"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E585" i="4"/>
  <c r="E580" i="4" s="1"/>
  <c r="D585" i="4"/>
  <c r="D580" i="4" s="1"/>
  <c r="F580" i="4" s="1"/>
  <c r="F584" i="4"/>
  <c r="F583" i="4"/>
  <c r="F582" i="4"/>
  <c r="F581" i="4"/>
  <c r="E581" i="4"/>
  <c r="D581" i="4"/>
  <c r="F579" i="4"/>
  <c r="F578" i="4"/>
  <c r="F577" i="4"/>
  <c r="E577" i="4"/>
  <c r="D577" i="4"/>
  <c r="G183" i="9" s="1"/>
  <c r="E183" i="9" s="1"/>
  <c r="B183" i="9" s="1"/>
  <c r="F576" i="4"/>
  <c r="F575" i="4"/>
  <c r="E574" i="4"/>
  <c r="D574" i="4"/>
  <c r="D567" i="4" s="1"/>
  <c r="F567" i="4" s="1"/>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E528" i="4" s="1"/>
  <c r="D535" i="4"/>
  <c r="F535" i="4" s="1"/>
  <c r="F534" i="4"/>
  <c r="F533" i="4"/>
  <c r="F532" i="4"/>
  <c r="F531" i="4"/>
  <c r="E530" i="4"/>
  <c r="D530" i="4"/>
  <c r="F530" i="4" s="1"/>
  <c r="F527" i="4"/>
  <c r="F526" i="4"/>
  <c r="F525" i="4"/>
  <c r="E525" i="4"/>
  <c r="D525" i="4"/>
  <c r="F524" i="4"/>
  <c r="F523" i="4"/>
  <c r="E522" i="4"/>
  <c r="D522" i="4"/>
  <c r="D515" i="4" s="1"/>
  <c r="F515" i="4" s="1"/>
  <c r="F521" i="4"/>
  <c r="F520" i="4"/>
  <c r="E519" i="4"/>
  <c r="D519" i="4"/>
  <c r="F519" i="4" s="1"/>
  <c r="F518" i="4"/>
  <c r="F517" i="4"/>
  <c r="F516"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F466" i="4"/>
  <c r="E466" i="4"/>
  <c r="E459" i="4" s="1"/>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F418" i="4"/>
  <c r="E418" i="4"/>
  <c r="D418" i="4"/>
  <c r="F417" i="4"/>
  <c r="E417" i="4"/>
  <c r="E644" i="4" s="1"/>
  <c r="D417" i="4"/>
  <c r="D644" i="4" s="1"/>
  <c r="E416" i="4"/>
  <c r="E643" i="4" s="1"/>
  <c r="D416" i="4"/>
  <c r="D643" i="4" s="1"/>
  <c r="F643"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D363" i="4"/>
  <c r="F362" i="4"/>
  <c r="F361" i="4"/>
  <c r="F360" i="4"/>
  <c r="F359" i="4"/>
  <c r="F358" i="4"/>
  <c r="F357" i="4"/>
  <c r="E356" i="4"/>
  <c r="D356" i="4"/>
  <c r="F355" i="4"/>
  <c r="F354" i="4"/>
  <c r="F353" i="4"/>
  <c r="F352" i="4"/>
  <c r="E352" i="4"/>
  <c r="D352" i="4"/>
  <c r="E351" i="4"/>
  <c r="F349" i="4"/>
  <c r="E348" i="4"/>
  <c r="D348" i="4"/>
  <c r="F348" i="4" s="1"/>
  <c r="F347" i="4"/>
  <c r="F346" i="4"/>
  <c r="F345" i="4"/>
  <c r="E345" i="4"/>
  <c r="E344" i="4" s="1"/>
  <c r="D339" i="1" s="1"/>
  <c r="D345"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06" i="1" s="1"/>
  <c r="D312" i="4"/>
  <c r="D311" i="4" s="1"/>
  <c r="F310" i="4"/>
  <c r="F309" i="4"/>
  <c r="F308" i="4"/>
  <c r="F307" i="4"/>
  <c r="F306" i="4"/>
  <c r="F305" i="4"/>
  <c r="E304" i="4"/>
  <c r="D304" i="4"/>
  <c r="D299" i="4" s="1"/>
  <c r="F303" i="4"/>
  <c r="F302" i="4"/>
  <c r="F301" i="4"/>
  <c r="F300" i="4"/>
  <c r="E300" i="4"/>
  <c r="D300" i="4"/>
  <c r="E299" i="4"/>
  <c r="E298"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F264" i="4" s="1"/>
  <c r="D264" i="4"/>
  <c r="F262" i="4"/>
  <c r="F261" i="4"/>
  <c r="F260" i="4"/>
  <c r="E259" i="4"/>
  <c r="D259" i="4"/>
  <c r="F259" i="4" s="1"/>
  <c r="F258" i="4"/>
  <c r="F257" i="4"/>
  <c r="F256" i="4"/>
  <c r="F255" i="4"/>
  <c r="F254" i="4"/>
  <c r="E253" i="4"/>
  <c r="E252" i="4" s="1"/>
  <c r="D248" i="1" s="1"/>
  <c r="D253" i="4"/>
  <c r="D252"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D224" i="4" s="1"/>
  <c r="F223" i="4"/>
  <c r="F222" i="4"/>
  <c r="F221" i="4"/>
  <c r="F220" i="4"/>
  <c r="F219" i="4"/>
  <c r="E219" i="4"/>
  <c r="D219" i="4"/>
  <c r="F218" i="4"/>
  <c r="F217" i="4"/>
  <c r="F216" i="4"/>
  <c r="E216" i="4"/>
  <c r="D216" i="4"/>
  <c r="D215" i="4" s="1"/>
  <c r="E215" i="4"/>
  <c r="F214" i="4"/>
  <c r="F213" i="4"/>
  <c r="F212" i="4"/>
  <c r="F211" i="4"/>
  <c r="E210" i="4"/>
  <c r="D210" i="4"/>
  <c r="F209" i="4"/>
  <c r="F208" i="4"/>
  <c r="F207" i="4"/>
  <c r="F206" i="4"/>
  <c r="F205" i="4"/>
  <c r="F204" i="4"/>
  <c r="F203" i="4"/>
  <c r="F202" i="4"/>
  <c r="E202" i="4"/>
  <c r="D202" i="4"/>
  <c r="F201" i="4"/>
  <c r="F200" i="4"/>
  <c r="F199" i="4"/>
  <c r="F198" i="4"/>
  <c r="F197" i="4"/>
  <c r="E197" i="4"/>
  <c r="D197" i="4"/>
  <c r="E196" i="4"/>
  <c r="D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c r="F162" i="4"/>
  <c r="F161" i="4"/>
  <c r="F160" i="4"/>
  <c r="E159" i="4"/>
  <c r="F159" i="4" s="1"/>
  <c r="D159" i="4"/>
  <c r="F158" i="4"/>
  <c r="F157" i="4"/>
  <c r="F156" i="4"/>
  <c r="F155" i="4"/>
  <c r="F154" i="4"/>
  <c r="E153" i="4"/>
  <c r="F153" i="4" s="1"/>
  <c r="D153" i="4"/>
  <c r="E152" i="4"/>
  <c r="D152" i="4"/>
  <c r="F150" i="4"/>
  <c r="F149" i="4"/>
  <c r="F148" i="4"/>
  <c r="F147" i="4"/>
  <c r="F146" i="4"/>
  <c r="F145" i="4"/>
  <c r="F144" i="4"/>
  <c r="F143" i="4"/>
  <c r="F142" i="4"/>
  <c r="F141" i="4"/>
  <c r="E140" i="4"/>
  <c r="E139" i="4" s="1"/>
  <c r="D140" i="4"/>
  <c r="F140" i="4" s="1"/>
  <c r="D139" i="4"/>
  <c r="F139" i="4" s="1"/>
  <c r="F138" i="4"/>
  <c r="F137" i="4"/>
  <c r="F136" i="4"/>
  <c r="F135" i="4"/>
  <c r="E134" i="4"/>
  <c r="F134" i="4" s="1"/>
  <c r="D134" i="4"/>
  <c r="E133" i="4"/>
  <c r="F133" i="4" s="1"/>
  <c r="D133" i="4"/>
  <c r="F132" i="4"/>
  <c r="F131" i="4"/>
  <c r="F130" i="4"/>
  <c r="F129" i="4"/>
  <c r="E128" i="4"/>
  <c r="D128" i="4"/>
  <c r="F128" i="4" s="1"/>
  <c r="F127" i="4"/>
  <c r="F126" i="4"/>
  <c r="F125" i="4"/>
  <c r="E125" i="4"/>
  <c r="D125" i="4"/>
  <c r="E124" i="4"/>
  <c r="D124" i="4"/>
  <c r="F124" i="4" s="1"/>
  <c r="F123" i="4"/>
  <c r="F122" i="4"/>
  <c r="F121" i="4"/>
  <c r="F120" i="4"/>
  <c r="E120" i="4"/>
  <c r="D120" i="4"/>
  <c r="F119" i="4"/>
  <c r="F118" i="4"/>
  <c r="F117" i="4"/>
  <c r="F116" i="4"/>
  <c r="F115" i="4"/>
  <c r="F114" i="4"/>
  <c r="F113" i="4"/>
  <c r="E112" i="4"/>
  <c r="E106" i="4" s="1"/>
  <c r="D112" i="4"/>
  <c r="F112" i="4" s="1"/>
  <c r="F111" i="4"/>
  <c r="F110" i="4"/>
  <c r="F109" i="4"/>
  <c r="F108" i="4"/>
  <c r="E107" i="4"/>
  <c r="D107" i="4"/>
  <c r="D106" i="4" s="1"/>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2" i="4" s="1"/>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D50" i="4" s="1"/>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D7" i="4"/>
  <c r="D6" i="4" s="1"/>
  <c r="I36" i="3"/>
  <c r="G36" i="3"/>
  <c r="B36" i="3"/>
  <c r="I35" i="3"/>
  <c r="G35" i="3"/>
  <c r="B35" i="3"/>
  <c r="G34" i="3"/>
  <c r="B34" i="3"/>
  <c r="I33" i="3"/>
  <c r="G33" i="3"/>
  <c r="B33" i="3"/>
  <c r="I32" i="3"/>
  <c r="H32" i="3"/>
  <c r="G32" i="3"/>
  <c r="B32" i="3"/>
  <c r="I31" i="3"/>
  <c r="H31" i="3"/>
  <c r="G31" i="3"/>
  <c r="B31" i="3"/>
  <c r="I30" i="3"/>
  <c r="G30" i="3"/>
  <c r="B30" i="3"/>
  <c r="I29" i="3"/>
  <c r="G29" i="3"/>
  <c r="B29" i="3"/>
  <c r="G28" i="3"/>
  <c r="B28" i="3"/>
  <c r="I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8" i="1" s="1"/>
  <c r="H1577" i="1"/>
  <c r="G1577" i="1"/>
  <c r="C1577" i="1"/>
  <c r="H1576" i="1"/>
  <c r="C1576" i="1"/>
  <c r="G1576" i="1" s="1"/>
  <c r="G1575" i="1"/>
  <c r="C1575" i="1"/>
  <c r="H1575" i="1" s="1"/>
  <c r="C1574" i="1"/>
  <c r="H1574" i="1" s="1"/>
  <c r="H1573" i="1"/>
  <c r="G1573" i="1"/>
  <c r="C1573" i="1"/>
  <c r="H1572" i="1"/>
  <c r="G1572" i="1"/>
  <c r="C1572" i="1"/>
  <c r="G1571" i="1"/>
  <c r="C1571" i="1"/>
  <c r="H1571" i="1" s="1"/>
  <c r="C1570" i="1"/>
  <c r="H1570" i="1" s="1"/>
  <c r="H1569" i="1"/>
  <c r="G1569" i="1"/>
  <c r="C1569" i="1"/>
  <c r="H1568" i="1"/>
  <c r="G1568" i="1"/>
  <c r="C1568" i="1"/>
  <c r="G1567" i="1"/>
  <c r="C1567" i="1"/>
  <c r="H1567" i="1" s="1"/>
  <c r="C1566" i="1"/>
  <c r="H1566" i="1" s="1"/>
  <c r="H1565" i="1"/>
  <c r="G1565" i="1"/>
  <c r="C1565" i="1"/>
  <c r="H1564" i="1"/>
  <c r="G1564" i="1"/>
  <c r="C1564" i="1"/>
  <c r="G1563" i="1"/>
  <c r="C1563" i="1"/>
  <c r="H1563" i="1" s="1"/>
  <c r="C1562" i="1"/>
  <c r="H1562" i="1" s="1"/>
  <c r="H1561" i="1"/>
  <c r="G1561" i="1"/>
  <c r="C1561" i="1"/>
  <c r="H1560" i="1"/>
  <c r="G1560" i="1"/>
  <c r="C1560" i="1"/>
  <c r="G1559" i="1"/>
  <c r="C1559" i="1"/>
  <c r="H1559" i="1" s="1"/>
  <c r="C1558" i="1"/>
  <c r="H1558" i="1" s="1"/>
  <c r="H1557" i="1"/>
  <c r="G1557" i="1"/>
  <c r="C1557" i="1"/>
  <c r="H1556" i="1"/>
  <c r="G1556" i="1"/>
  <c r="C1556" i="1"/>
  <c r="G1555" i="1"/>
  <c r="C1555" i="1"/>
  <c r="H1555" i="1" s="1"/>
  <c r="C1554" i="1"/>
  <c r="H1554" i="1" s="1"/>
  <c r="H1553" i="1"/>
  <c r="G1553" i="1"/>
  <c r="C1553" i="1"/>
  <c r="H1552" i="1"/>
  <c r="G1552" i="1"/>
  <c r="C1552" i="1"/>
  <c r="G1551" i="1"/>
  <c r="C1551" i="1"/>
  <c r="H1551" i="1" s="1"/>
  <c r="C1550" i="1"/>
  <c r="H1550" i="1" s="1"/>
  <c r="H1549" i="1"/>
  <c r="G1549" i="1"/>
  <c r="C1549" i="1"/>
  <c r="H1548" i="1"/>
  <c r="G1548" i="1"/>
  <c r="C1548" i="1"/>
  <c r="G1547" i="1"/>
  <c r="C1547" i="1"/>
  <c r="H1547" i="1" s="1"/>
  <c r="C1546" i="1"/>
  <c r="H1546" i="1" s="1"/>
  <c r="H1545" i="1"/>
  <c r="G1545" i="1"/>
  <c r="C1545" i="1"/>
  <c r="H1544" i="1"/>
  <c r="G1544" i="1"/>
  <c r="C1544" i="1"/>
  <c r="G1543" i="1"/>
  <c r="C1543" i="1"/>
  <c r="H1543" i="1" s="1"/>
  <c r="C1542" i="1"/>
  <c r="H1542" i="1" s="1"/>
  <c r="H1541" i="1"/>
  <c r="G1541" i="1"/>
  <c r="C1541" i="1"/>
  <c r="H1540" i="1"/>
  <c r="G1540" i="1"/>
  <c r="C1540" i="1"/>
  <c r="G1539" i="1"/>
  <c r="C1539" i="1"/>
  <c r="H1539" i="1" s="1"/>
  <c r="C1538" i="1"/>
  <c r="H1538" i="1" s="1"/>
  <c r="H1537" i="1"/>
  <c r="G1537" i="1"/>
  <c r="C1537" i="1"/>
  <c r="H1536" i="1"/>
  <c r="G1536" i="1"/>
  <c r="C1536" i="1"/>
  <c r="G1535" i="1"/>
  <c r="C1535" i="1"/>
  <c r="H1535" i="1" s="1"/>
  <c r="C1534" i="1"/>
  <c r="H1534" i="1" s="1"/>
  <c r="H1533" i="1"/>
  <c r="G1533" i="1"/>
  <c r="C1533" i="1"/>
  <c r="H1532" i="1"/>
  <c r="G1532" i="1"/>
  <c r="C1532" i="1"/>
  <c r="G1531" i="1"/>
  <c r="C1531" i="1"/>
  <c r="H1531" i="1" s="1"/>
  <c r="C1530" i="1"/>
  <c r="H1530" i="1" s="1"/>
  <c r="H1529" i="1"/>
  <c r="G1529" i="1"/>
  <c r="C1529" i="1"/>
  <c r="H1528" i="1"/>
  <c r="G1528" i="1"/>
  <c r="C1528" i="1"/>
  <c r="G1527" i="1"/>
  <c r="C1527" i="1"/>
  <c r="H1527" i="1" s="1"/>
  <c r="C1526" i="1"/>
  <c r="H1526" i="1" s="1"/>
  <c r="H1525" i="1"/>
  <c r="G1525" i="1"/>
  <c r="C1525" i="1"/>
  <c r="H1524" i="1"/>
  <c r="G1524" i="1"/>
  <c r="C1524" i="1"/>
  <c r="G1523" i="1"/>
  <c r="C1523" i="1"/>
  <c r="H1523" i="1" s="1"/>
  <c r="C1522" i="1"/>
  <c r="H1522" i="1" s="1"/>
  <c r="H1521" i="1"/>
  <c r="G1521" i="1"/>
  <c r="C1521" i="1"/>
  <c r="H1520" i="1"/>
  <c r="G1520" i="1"/>
  <c r="C1520" i="1"/>
  <c r="G1519" i="1"/>
  <c r="C1519" i="1"/>
  <c r="H1519" i="1" s="1"/>
  <c r="C1518" i="1"/>
  <c r="H1518" i="1" s="1"/>
  <c r="H1516" i="1"/>
  <c r="G1516" i="1"/>
  <c r="C1516" i="1"/>
  <c r="G1515" i="1"/>
  <c r="C1515" i="1"/>
  <c r="H1515" i="1" s="1"/>
  <c r="C1514" i="1"/>
  <c r="H1514" i="1" s="1"/>
  <c r="H1513" i="1"/>
  <c r="G1513" i="1"/>
  <c r="C1513" i="1"/>
  <c r="H1512" i="1"/>
  <c r="G1512" i="1"/>
  <c r="C1512" i="1"/>
  <c r="G1511" i="1"/>
  <c r="C1511" i="1"/>
  <c r="H1511" i="1" s="1"/>
  <c r="C1510" i="1"/>
  <c r="H1510" i="1" s="1"/>
  <c r="H1509" i="1"/>
  <c r="G1509" i="1"/>
  <c r="C1509" i="1"/>
  <c r="H1508" i="1"/>
  <c r="G1508" i="1"/>
  <c r="C1508" i="1"/>
  <c r="C1507" i="1"/>
  <c r="H1507" i="1" s="1"/>
  <c r="C1506" i="1"/>
  <c r="H1506" i="1" s="1"/>
  <c r="H1505" i="1"/>
  <c r="G1505" i="1"/>
  <c r="C1505" i="1"/>
  <c r="G1504" i="1"/>
  <c r="C1504" i="1"/>
  <c r="H1504" i="1" s="1"/>
  <c r="G1503" i="1"/>
  <c r="C1503" i="1"/>
  <c r="H1503" i="1" s="1"/>
  <c r="C1502" i="1"/>
  <c r="H1502" i="1" s="1"/>
  <c r="H1500" i="1"/>
  <c r="G1500" i="1"/>
  <c r="C1500" i="1"/>
  <c r="C1498" i="1"/>
  <c r="H1498" i="1" s="1"/>
  <c r="H1497" i="1"/>
  <c r="G1497" i="1"/>
  <c r="C1497" i="1"/>
  <c r="H1496" i="1"/>
  <c r="G1496" i="1"/>
  <c r="C1496" i="1"/>
  <c r="G1495" i="1"/>
  <c r="C1495" i="1"/>
  <c r="H1495" i="1" s="1"/>
  <c r="C1494" i="1"/>
  <c r="H1494" i="1" s="1"/>
  <c r="H1493" i="1"/>
  <c r="G1493" i="1"/>
  <c r="C1493" i="1"/>
  <c r="H1492" i="1"/>
  <c r="G1492" i="1"/>
  <c r="C1492" i="1"/>
  <c r="G1491" i="1"/>
  <c r="C1491" i="1"/>
  <c r="H1491" i="1" s="1"/>
  <c r="C1490" i="1"/>
  <c r="H1490" i="1" s="1"/>
  <c r="C1489" i="1"/>
  <c r="H1489" i="1" s="1"/>
  <c r="H1488" i="1"/>
  <c r="G1488" i="1"/>
  <c r="C1488" i="1"/>
  <c r="G1487" i="1"/>
  <c r="C1487" i="1"/>
  <c r="H1487" i="1" s="1"/>
  <c r="C1486" i="1"/>
  <c r="H1486" i="1" s="1"/>
  <c r="H1485" i="1"/>
  <c r="C1485" i="1"/>
  <c r="G1485" i="1" s="1"/>
  <c r="H1484" i="1"/>
  <c r="C1484" i="1"/>
  <c r="G1484" i="1" s="1"/>
  <c r="C1483" i="1"/>
  <c r="H1483" i="1" s="1"/>
  <c r="C1482" i="1"/>
  <c r="H1482" i="1" s="1"/>
  <c r="C1481" i="1"/>
  <c r="H1481" i="1" s="1"/>
  <c r="H1480" i="1"/>
  <c r="G1480" i="1"/>
  <c r="C1480" i="1"/>
  <c r="D1479" i="1"/>
  <c r="C1479" i="1"/>
  <c r="H1479" i="1" s="1"/>
  <c r="G1478" i="1"/>
  <c r="D1478" i="1"/>
  <c r="J1478" i="1" s="1"/>
  <c r="C1478" i="1"/>
  <c r="H1478" i="1" s="1"/>
  <c r="D1477" i="1"/>
  <c r="C1477" i="1"/>
  <c r="H1477" i="1" s="1"/>
  <c r="G1476" i="1"/>
  <c r="D1476" i="1"/>
  <c r="J1476" i="1" s="1"/>
  <c r="C1476" i="1"/>
  <c r="H1476" i="1" s="1"/>
  <c r="G1475" i="1"/>
  <c r="D1475" i="1"/>
  <c r="C1475" i="1"/>
  <c r="H1475" i="1" s="1"/>
  <c r="D1474" i="1"/>
  <c r="C1474" i="1"/>
  <c r="H1474" i="1" s="1"/>
  <c r="G1473" i="1"/>
  <c r="D1473" i="1"/>
  <c r="J1473" i="1" s="1"/>
  <c r="C1473" i="1"/>
  <c r="H1473" i="1" s="1"/>
  <c r="D1472" i="1"/>
  <c r="C1472" i="1"/>
  <c r="H1472" i="1" s="1"/>
  <c r="G1471" i="1"/>
  <c r="I1471" i="1" s="1"/>
  <c r="D1471" i="1"/>
  <c r="J1471" i="1" s="1"/>
  <c r="C1471" i="1"/>
  <c r="H1471" i="1" s="1"/>
  <c r="G1470" i="1"/>
  <c r="D1470" i="1"/>
  <c r="C1470" i="1"/>
  <c r="H1470" i="1" s="1"/>
  <c r="G1469" i="1"/>
  <c r="D1469" i="1"/>
  <c r="C1469" i="1"/>
  <c r="H1469" i="1" s="1"/>
  <c r="D1468" i="1"/>
  <c r="C1468" i="1"/>
  <c r="H1468" i="1" s="1"/>
  <c r="G1467" i="1"/>
  <c r="D1467" i="1"/>
  <c r="J1467" i="1" s="1"/>
  <c r="C1467" i="1"/>
  <c r="H1467" i="1" s="1"/>
  <c r="D1466" i="1"/>
  <c r="C1466" i="1"/>
  <c r="H1466" i="1" s="1"/>
  <c r="G1465" i="1"/>
  <c r="I1465" i="1" s="1"/>
  <c r="D1465" i="1"/>
  <c r="J1465" i="1" s="1"/>
  <c r="C1465" i="1"/>
  <c r="H1465" i="1" s="1"/>
  <c r="D1464" i="1"/>
  <c r="C1464" i="1"/>
  <c r="H1464" i="1" s="1"/>
  <c r="G1463" i="1"/>
  <c r="I1463" i="1" s="1"/>
  <c r="D1463" i="1"/>
  <c r="J1463" i="1" s="1"/>
  <c r="C1463" i="1"/>
  <c r="H1463" i="1" s="1"/>
  <c r="D1462" i="1"/>
  <c r="C1462" i="1"/>
  <c r="H1462" i="1" s="1"/>
  <c r="D1461" i="1"/>
  <c r="C1461" i="1"/>
  <c r="H1461" i="1" s="1"/>
  <c r="G1460" i="1"/>
  <c r="I1460" i="1" s="1"/>
  <c r="D1460" i="1"/>
  <c r="J1460" i="1" s="1"/>
  <c r="C1460" i="1"/>
  <c r="H1460" i="1" s="1"/>
  <c r="D1459" i="1"/>
  <c r="C1459" i="1"/>
  <c r="H1459" i="1" s="1"/>
  <c r="G1458" i="1"/>
  <c r="I1458" i="1" s="1"/>
  <c r="D1458" i="1"/>
  <c r="J1458" i="1" s="1"/>
  <c r="C1458" i="1"/>
  <c r="H1458" i="1" s="1"/>
  <c r="D1457" i="1"/>
  <c r="C1457" i="1"/>
  <c r="H1457" i="1" s="1"/>
  <c r="G1456" i="1"/>
  <c r="D1456" i="1"/>
  <c r="C1456" i="1"/>
  <c r="H1456" i="1" s="1"/>
  <c r="D1455" i="1"/>
  <c r="C1455" i="1"/>
  <c r="H1455" i="1" s="1"/>
  <c r="D1454" i="1"/>
  <c r="C1454" i="1"/>
  <c r="H1454" i="1" s="1"/>
  <c r="D1453" i="1"/>
  <c r="G1452" i="1"/>
  <c r="D1452" i="1"/>
  <c r="J1452" i="1" s="1"/>
  <c r="C1452" i="1"/>
  <c r="H1452" i="1" s="1"/>
  <c r="D1451" i="1"/>
  <c r="C1451" i="1"/>
  <c r="H1451" i="1" s="1"/>
  <c r="G1450" i="1"/>
  <c r="I1450" i="1" s="1"/>
  <c r="D1450" i="1"/>
  <c r="J1450" i="1" s="1"/>
  <c r="C1450" i="1"/>
  <c r="H1450" i="1" s="1"/>
  <c r="D1449" i="1"/>
  <c r="C1449" i="1"/>
  <c r="H1449" i="1" s="1"/>
  <c r="G1448" i="1"/>
  <c r="I1448" i="1" s="1"/>
  <c r="D1448" i="1"/>
  <c r="J1448" i="1" s="1"/>
  <c r="C1448" i="1"/>
  <c r="H1448" i="1" s="1"/>
  <c r="D1447" i="1"/>
  <c r="C1447" i="1"/>
  <c r="H1447" i="1" s="1"/>
  <c r="G1446" i="1"/>
  <c r="D1446" i="1"/>
  <c r="J1446" i="1" s="1"/>
  <c r="C1446" i="1"/>
  <c r="H1446" i="1" s="1"/>
  <c r="H1445" i="1"/>
  <c r="G1445" i="1"/>
  <c r="D1445" i="1"/>
  <c r="C1445" i="1"/>
  <c r="J1445" i="1" s="1"/>
  <c r="D1444" i="1"/>
  <c r="J1444" i="1" s="1"/>
  <c r="C1444" i="1"/>
  <c r="H1444" i="1" s="1"/>
  <c r="H1443" i="1"/>
  <c r="G1443" i="1"/>
  <c r="I1443" i="1" s="1"/>
  <c r="D1443" i="1"/>
  <c r="J1443" i="1" s="1"/>
  <c r="C1443" i="1"/>
  <c r="D1442" i="1"/>
  <c r="J1442" i="1" s="1"/>
  <c r="C1442" i="1"/>
  <c r="H1442" i="1" s="1"/>
  <c r="H1441" i="1"/>
  <c r="G1441" i="1"/>
  <c r="I1441" i="1" s="1"/>
  <c r="D1441" i="1"/>
  <c r="J1441" i="1" s="1"/>
  <c r="C1441" i="1"/>
  <c r="D1440" i="1"/>
  <c r="J1440" i="1" s="1"/>
  <c r="C1440" i="1"/>
  <c r="H1440" i="1" s="1"/>
  <c r="H1439" i="1"/>
  <c r="G1439" i="1"/>
  <c r="I1439" i="1" s="1"/>
  <c r="D1439" i="1"/>
  <c r="J1439" i="1" s="1"/>
  <c r="C1439" i="1"/>
  <c r="H1438" i="1"/>
  <c r="G1438" i="1"/>
  <c r="D1438" i="1"/>
  <c r="C1438" i="1"/>
  <c r="H1437" i="1"/>
  <c r="G1437" i="1"/>
  <c r="D1437" i="1"/>
  <c r="C1437" i="1"/>
  <c r="D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D1266" i="1"/>
  <c r="G1266" i="1" s="1"/>
  <c r="C1266" i="1"/>
  <c r="H1265" i="1"/>
  <c r="G1265" i="1"/>
  <c r="D1265" i="1"/>
  <c r="C1265" i="1"/>
  <c r="H1264" i="1"/>
  <c r="D1264" i="1"/>
  <c r="G1264" i="1" s="1"/>
  <c r="C1264" i="1"/>
  <c r="H1263" i="1"/>
  <c r="D1263" i="1"/>
  <c r="G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D1244" i="1"/>
  <c r="G1244" i="1" s="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D1237" i="1"/>
  <c r="G1237" i="1" s="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D1151" i="1"/>
  <c r="G1151" i="1" s="1"/>
  <c r="C1151" i="1"/>
  <c r="H1150" i="1"/>
  <c r="G1150" i="1"/>
  <c r="D1150" i="1"/>
  <c r="C1150" i="1"/>
  <c r="H1149" i="1"/>
  <c r="G1149" i="1"/>
  <c r="D1149" i="1"/>
  <c r="C1149" i="1"/>
  <c r="H1148" i="1"/>
  <c r="D1148" i="1"/>
  <c r="G1148" i="1" s="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D1062" i="1"/>
  <c r="H1062" i="1" s="1"/>
  <c r="C1062" i="1"/>
  <c r="H1061" i="1"/>
  <c r="G1061" i="1"/>
  <c r="D1061" i="1"/>
  <c r="C1061" i="1"/>
  <c r="H1060" i="1"/>
  <c r="G1060" i="1"/>
  <c r="D1060" i="1"/>
  <c r="C1060" i="1"/>
  <c r="H1059" i="1"/>
  <c r="G1059" i="1"/>
  <c r="D1059" i="1"/>
  <c r="C1059" i="1"/>
  <c r="H1058" i="1"/>
  <c r="G1058" i="1"/>
  <c r="D1058" i="1"/>
  <c r="C1058" i="1"/>
  <c r="H1057" i="1"/>
  <c r="G1057" i="1"/>
  <c r="D1057" i="1"/>
  <c r="C1057"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D1032" i="1"/>
  <c r="H1032" i="1" s="1"/>
  <c r="C1032" i="1"/>
  <c r="H1031" i="1"/>
  <c r="G1031" i="1"/>
  <c r="D1031" i="1"/>
  <c r="C1031" i="1"/>
  <c r="D1030" i="1"/>
  <c r="H1030" i="1" s="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D1018" i="1"/>
  <c r="H1018" i="1" s="1"/>
  <c r="C1018" i="1"/>
  <c r="H1017" i="1"/>
  <c r="G1017" i="1"/>
  <c r="D1017" i="1"/>
  <c r="C1017" i="1"/>
  <c r="H1016" i="1"/>
  <c r="G1016" i="1"/>
  <c r="D1016" i="1"/>
  <c r="C1016" i="1"/>
  <c r="H1015" i="1"/>
  <c r="G1015" i="1"/>
  <c r="D1015" i="1"/>
  <c r="C1015" i="1"/>
  <c r="D1014" i="1"/>
  <c r="H1014" i="1" s="1"/>
  <c r="C1014" i="1"/>
  <c r="D1013" i="1"/>
  <c r="H1013" i="1" s="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H1006" i="1" s="1"/>
  <c r="C1006" i="1"/>
  <c r="H1005" i="1"/>
  <c r="G1005" i="1"/>
  <c r="D1005" i="1"/>
  <c r="C1005" i="1"/>
  <c r="H1004" i="1"/>
  <c r="G1004" i="1"/>
  <c r="D1004" i="1"/>
  <c r="C1004" i="1"/>
  <c r="H1003" i="1"/>
  <c r="G1003" i="1"/>
  <c r="D1003" i="1"/>
  <c r="C1003" i="1"/>
  <c r="H1002" i="1"/>
  <c r="G1002" i="1"/>
  <c r="D1002" i="1"/>
  <c r="C1002" i="1"/>
  <c r="H1001" i="1"/>
  <c r="G1001" i="1"/>
  <c r="D1001" i="1"/>
  <c r="C1001" i="1"/>
  <c r="D1000" i="1"/>
  <c r="H1000" i="1" s="1"/>
  <c r="C1000" i="1"/>
  <c r="H999" i="1"/>
  <c r="G999" i="1"/>
  <c r="D999" i="1"/>
  <c r="C999" i="1"/>
  <c r="D998" i="1"/>
  <c r="H998" i="1" s="1"/>
  <c r="C998" i="1"/>
  <c r="D997" i="1"/>
  <c r="H997" i="1" s="1"/>
  <c r="C997" i="1"/>
  <c r="D996" i="1"/>
  <c r="H996" i="1" s="1"/>
  <c r="C996" i="1"/>
  <c r="D995" i="1"/>
  <c r="H995" i="1" s="1"/>
  <c r="C995" i="1"/>
  <c r="H994" i="1"/>
  <c r="G994" i="1"/>
  <c r="D994" i="1"/>
  <c r="C994" i="1"/>
  <c r="G993" i="1"/>
  <c r="D993" i="1"/>
  <c r="H993" i="1" s="1"/>
  <c r="C993" i="1"/>
  <c r="H992" i="1"/>
  <c r="G992" i="1"/>
  <c r="D992" i="1"/>
  <c r="C992" i="1"/>
  <c r="D991" i="1"/>
  <c r="H991" i="1" s="1"/>
  <c r="C991" i="1"/>
  <c r="H989" i="1"/>
  <c r="G989" i="1"/>
  <c r="D989" i="1"/>
  <c r="C989" i="1"/>
  <c r="H988" i="1"/>
  <c r="G988" i="1"/>
  <c r="D988" i="1"/>
  <c r="C988" i="1"/>
  <c r="H987" i="1"/>
  <c r="D987" i="1"/>
  <c r="G987" i="1" s="1"/>
  <c r="C987" i="1"/>
  <c r="H986" i="1"/>
  <c r="D986" i="1"/>
  <c r="G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D713" i="1"/>
  <c r="H713" i="1" s="1"/>
  <c r="C713" i="1"/>
  <c r="H712" i="1"/>
  <c r="G712" i="1"/>
  <c r="D712" i="1"/>
  <c r="C712" i="1"/>
  <c r="H711" i="1"/>
  <c r="G711" i="1"/>
  <c r="D711" i="1"/>
  <c r="C711" i="1"/>
  <c r="D710" i="1"/>
  <c r="H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G647" i="1"/>
  <c r="D647" i="1"/>
  <c r="H647" i="1" s="1"/>
  <c r="C647" i="1"/>
  <c r="H646" i="1"/>
  <c r="D646" i="1"/>
  <c r="G646" i="1" s="1"/>
  <c r="C646" i="1"/>
  <c r="D645" i="1"/>
  <c r="H645" i="1" s="1"/>
  <c r="C645" i="1"/>
  <c r="D644" i="1"/>
  <c r="H644" i="1" s="1"/>
  <c r="C644" i="1"/>
  <c r="H643" i="1"/>
  <c r="G643" i="1"/>
  <c r="D643" i="1"/>
  <c r="C643" i="1"/>
  <c r="H642" i="1"/>
  <c r="G642" i="1"/>
  <c r="D642" i="1"/>
  <c r="C642" i="1"/>
  <c r="H641" i="1"/>
  <c r="D641" i="1"/>
  <c r="G641" i="1" s="1"/>
  <c r="C641" i="1"/>
  <c r="D638" i="1"/>
  <c r="H638" i="1" s="1"/>
  <c r="C638" i="1"/>
  <c r="D637" i="1"/>
  <c r="H637" i="1" s="1"/>
  <c r="C637" i="1"/>
  <c r="H632" i="1"/>
  <c r="D632" i="1"/>
  <c r="G632" i="1" s="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H412" i="1"/>
  <c r="D412" i="1"/>
  <c r="G412" i="1" s="1"/>
  <c r="C412" i="1"/>
  <c r="D411" i="1"/>
  <c r="G411" i="1" s="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D289" i="1"/>
  <c r="G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D262" i="1"/>
  <c r="G262" i="1" s="1"/>
  <c r="C262" i="1"/>
  <c r="H261" i="1"/>
  <c r="G261" i="1"/>
  <c r="D261" i="1"/>
  <c r="C261" i="1"/>
  <c r="H260" i="1"/>
  <c r="D260" i="1"/>
  <c r="G260" i="1" s="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D230" i="1"/>
  <c r="C230" i="1"/>
  <c r="D229" i="1"/>
  <c r="C229" i="1"/>
  <c r="D228" i="1"/>
  <c r="C228" i="1"/>
  <c r="D227" i="1"/>
  <c r="C227" i="1"/>
  <c r="D226" i="1"/>
  <c r="C226" i="1"/>
  <c r="D225" i="1"/>
  <c r="C225" i="1"/>
  <c r="D224" i="1"/>
  <c r="C224" i="1"/>
  <c r="D223" i="1"/>
  <c r="C223" i="1"/>
  <c r="D222" i="1"/>
  <c r="C222" i="1"/>
  <c r="D221" i="1"/>
  <c r="C221" i="1"/>
  <c r="D220" i="1"/>
  <c r="D219" i="1"/>
  <c r="C219" i="1"/>
  <c r="G219" i="1" s="1"/>
  <c r="D218" i="1"/>
  <c r="C218" i="1"/>
  <c r="G218" i="1" s="1"/>
  <c r="H217" i="1"/>
  <c r="D217" i="1"/>
  <c r="C217" i="1"/>
  <c r="G217" i="1" s="1"/>
  <c r="H216" i="1"/>
  <c r="D216" i="1"/>
  <c r="C216" i="1"/>
  <c r="G216" i="1" s="1"/>
  <c r="D215" i="1"/>
  <c r="C215" i="1"/>
  <c r="G215" i="1" s="1"/>
  <c r="D214" i="1"/>
  <c r="C214" i="1"/>
  <c r="G214" i="1" s="1"/>
  <c r="H213" i="1"/>
  <c r="D213" i="1"/>
  <c r="C213" i="1"/>
  <c r="G213" i="1" s="1"/>
  <c r="H212" i="1"/>
  <c r="D212" i="1"/>
  <c r="C212" i="1"/>
  <c r="G212" i="1" s="1"/>
  <c r="D211" i="1"/>
  <c r="C211" i="1"/>
  <c r="G211" i="1" s="1"/>
  <c r="D210" i="1"/>
  <c r="C210" i="1"/>
  <c r="G210" i="1" s="1"/>
  <c r="H209" i="1"/>
  <c r="D209" i="1"/>
  <c r="C209" i="1"/>
  <c r="G209" i="1" s="1"/>
  <c r="H208" i="1"/>
  <c r="D208" i="1"/>
  <c r="C208" i="1"/>
  <c r="G208" i="1" s="1"/>
  <c r="D207" i="1"/>
  <c r="C207" i="1"/>
  <c r="D206" i="1"/>
  <c r="C206" i="1"/>
  <c r="H205" i="1"/>
  <c r="D205" i="1"/>
  <c r="C205" i="1"/>
  <c r="G205" i="1" s="1"/>
  <c r="H204" i="1"/>
  <c r="D204" i="1"/>
  <c r="C204" i="1"/>
  <c r="G204" i="1" s="1"/>
  <c r="D203" i="1"/>
  <c r="C203" i="1"/>
  <c r="G203" i="1" s="1"/>
  <c r="D202" i="1"/>
  <c r="C202" i="1"/>
  <c r="G202" i="1" s="1"/>
  <c r="H201" i="1"/>
  <c r="D201" i="1"/>
  <c r="C201" i="1"/>
  <c r="G201" i="1" s="1"/>
  <c r="H200" i="1"/>
  <c r="D200" i="1"/>
  <c r="C200" i="1"/>
  <c r="G200" i="1" s="1"/>
  <c r="D199" i="1"/>
  <c r="C199" i="1"/>
  <c r="G199" i="1" s="1"/>
  <c r="D198" i="1"/>
  <c r="C198" i="1"/>
  <c r="G198" i="1" s="1"/>
  <c r="H197" i="1"/>
  <c r="D197" i="1"/>
  <c r="C197" i="1"/>
  <c r="G197" i="1" s="1"/>
  <c r="H196" i="1"/>
  <c r="D196" i="1"/>
  <c r="C196" i="1"/>
  <c r="G196" i="1" s="1"/>
  <c r="D195" i="1"/>
  <c r="C195" i="1"/>
  <c r="G195" i="1" s="1"/>
  <c r="D194" i="1"/>
  <c r="C194" i="1"/>
  <c r="G194" i="1" s="1"/>
  <c r="H193" i="1"/>
  <c r="D193" i="1"/>
  <c r="C193" i="1"/>
  <c r="G193" i="1" s="1"/>
  <c r="H192" i="1"/>
  <c r="D192" i="1"/>
  <c r="C192" i="1"/>
  <c r="D191" i="1"/>
  <c r="C191" i="1"/>
  <c r="G191" i="1" s="1"/>
  <c r="D190" i="1"/>
  <c r="C190" i="1"/>
  <c r="G190" i="1" s="1"/>
  <c r="H189" i="1"/>
  <c r="D189" i="1"/>
  <c r="C189" i="1"/>
  <c r="H188" i="1"/>
  <c r="D188" i="1"/>
  <c r="C188" i="1"/>
  <c r="D187" i="1"/>
  <c r="C187" i="1"/>
  <c r="G187" i="1" s="1"/>
  <c r="D186" i="1"/>
  <c r="C186" i="1"/>
  <c r="G186" i="1" s="1"/>
  <c r="H185" i="1"/>
  <c r="D185" i="1"/>
  <c r="C185" i="1"/>
  <c r="G185" i="1" s="1"/>
  <c r="H184" i="1"/>
  <c r="D184" i="1"/>
  <c r="C184" i="1"/>
  <c r="D183" i="1"/>
  <c r="C183" i="1"/>
  <c r="G183" i="1" s="1"/>
  <c r="D182" i="1"/>
  <c r="C182" i="1"/>
  <c r="G182" i="1" s="1"/>
  <c r="H181" i="1"/>
  <c r="D181" i="1"/>
  <c r="C181" i="1"/>
  <c r="H180" i="1"/>
  <c r="D180" i="1"/>
  <c r="C180" i="1"/>
  <c r="G180" i="1" s="1"/>
  <c r="D179" i="1"/>
  <c r="C179" i="1"/>
  <c r="G179" i="1" s="1"/>
  <c r="D178" i="1"/>
  <c r="C178" i="1"/>
  <c r="G178" i="1" s="1"/>
  <c r="H177" i="1"/>
  <c r="D177" i="1"/>
  <c r="C177" i="1"/>
  <c r="H176" i="1"/>
  <c r="D176" i="1"/>
  <c r="C176" i="1"/>
  <c r="G176" i="1" s="1"/>
  <c r="D175" i="1"/>
  <c r="C175" i="1"/>
  <c r="D174" i="1"/>
  <c r="C174" i="1"/>
  <c r="H173" i="1"/>
  <c r="D173" i="1"/>
  <c r="C173" i="1"/>
  <c r="H172" i="1"/>
  <c r="D172" i="1"/>
  <c r="C172" i="1"/>
  <c r="G172" i="1" s="1"/>
  <c r="D171" i="1"/>
  <c r="C171" i="1"/>
  <c r="G171" i="1" s="1"/>
  <c r="D170" i="1"/>
  <c r="C170" i="1"/>
  <c r="H169" i="1"/>
  <c r="D169" i="1"/>
  <c r="C169" i="1"/>
  <c r="H168" i="1"/>
  <c r="D168" i="1"/>
  <c r="C168" i="1"/>
  <c r="D167" i="1"/>
  <c r="C167" i="1"/>
  <c r="D166" i="1"/>
  <c r="C166" i="1"/>
  <c r="D165" i="1"/>
  <c r="H165" i="1" s="1"/>
  <c r="C165" i="1"/>
  <c r="H164" i="1"/>
  <c r="D164" i="1"/>
  <c r="C164" i="1"/>
  <c r="G164" i="1" s="1"/>
  <c r="D163" i="1"/>
  <c r="C163" i="1"/>
  <c r="D162" i="1"/>
  <c r="C162" i="1"/>
  <c r="G162" i="1" s="1"/>
  <c r="H161" i="1"/>
  <c r="D161" i="1"/>
  <c r="C161" i="1"/>
  <c r="H160" i="1"/>
  <c r="D160" i="1"/>
  <c r="C160" i="1"/>
  <c r="C159" i="1"/>
  <c r="D158" i="1"/>
  <c r="C158" i="1"/>
  <c r="H157" i="1"/>
  <c r="D157" i="1"/>
  <c r="C157" i="1"/>
  <c r="H156" i="1"/>
  <c r="D156" i="1"/>
  <c r="C156" i="1"/>
  <c r="G156" i="1" s="1"/>
  <c r="D155" i="1"/>
  <c r="C155" i="1"/>
  <c r="D154" i="1"/>
  <c r="C154" i="1"/>
  <c r="G154" i="1" s="1"/>
  <c r="H153" i="1"/>
  <c r="D153" i="1"/>
  <c r="C153" i="1"/>
  <c r="G153" i="1" s="1"/>
  <c r="H152" i="1"/>
  <c r="D152" i="1"/>
  <c r="C152" i="1"/>
  <c r="G152" i="1" s="1"/>
  <c r="D151" i="1"/>
  <c r="C151" i="1"/>
  <c r="G151" i="1" s="1"/>
  <c r="D150" i="1"/>
  <c r="C150" i="1"/>
  <c r="H149" i="1"/>
  <c r="D149" i="1"/>
  <c r="C149" i="1"/>
  <c r="G149" i="1" s="1"/>
  <c r="D148" i="1"/>
  <c r="H148" i="1" s="1"/>
  <c r="C148" i="1"/>
  <c r="H146" i="1"/>
  <c r="D146" i="1"/>
  <c r="C146" i="1"/>
  <c r="G146" i="1" s="1"/>
  <c r="H145" i="1"/>
  <c r="D145" i="1"/>
  <c r="C145" i="1"/>
  <c r="G145" i="1" s="1"/>
  <c r="D144" i="1"/>
  <c r="C144" i="1"/>
  <c r="G144" i="1" s="1"/>
  <c r="D143" i="1"/>
  <c r="C143" i="1"/>
  <c r="G143" i="1" s="1"/>
  <c r="H142" i="1"/>
  <c r="D142" i="1"/>
  <c r="C142" i="1"/>
  <c r="G142" i="1" s="1"/>
  <c r="H141" i="1"/>
  <c r="D141" i="1"/>
  <c r="C141" i="1"/>
  <c r="G141" i="1" s="1"/>
  <c r="D140" i="1"/>
  <c r="C140" i="1"/>
  <c r="G140" i="1" s="1"/>
  <c r="D139" i="1"/>
  <c r="C139" i="1"/>
  <c r="G139" i="1" s="1"/>
  <c r="H138" i="1"/>
  <c r="D138" i="1"/>
  <c r="C138" i="1"/>
  <c r="G138" i="1" s="1"/>
  <c r="H137" i="1"/>
  <c r="D137" i="1"/>
  <c r="C137" i="1"/>
  <c r="G137" i="1" s="1"/>
  <c r="D136" i="1"/>
  <c r="C136" i="1"/>
  <c r="G136" i="1" s="1"/>
  <c r="D135" i="1"/>
  <c r="C135" i="1"/>
  <c r="G135" i="1" s="1"/>
  <c r="H134" i="1"/>
  <c r="D134" i="1"/>
  <c r="C134" i="1"/>
  <c r="G134" i="1" s="1"/>
  <c r="H133" i="1"/>
  <c r="D133" i="1"/>
  <c r="C133" i="1"/>
  <c r="G133" i="1" s="1"/>
  <c r="D132" i="1"/>
  <c r="C132" i="1"/>
  <c r="G132" i="1" s="1"/>
  <c r="D131" i="1"/>
  <c r="C131" i="1"/>
  <c r="H130" i="1"/>
  <c r="D130" i="1"/>
  <c r="C130" i="1"/>
  <c r="G130" i="1" s="1"/>
  <c r="D129" i="1"/>
  <c r="H129" i="1" s="1"/>
  <c r="C129" i="1"/>
  <c r="D128" i="1"/>
  <c r="C128" i="1"/>
  <c r="G128" i="1" s="1"/>
  <c r="D127" i="1"/>
  <c r="C127" i="1"/>
  <c r="G127" i="1" s="1"/>
  <c r="H126" i="1"/>
  <c r="D126" i="1"/>
  <c r="C126" i="1"/>
  <c r="G126" i="1" s="1"/>
  <c r="H125" i="1"/>
  <c r="D125" i="1"/>
  <c r="C125" i="1"/>
  <c r="G125" i="1" s="1"/>
  <c r="D124" i="1"/>
  <c r="C124" i="1"/>
  <c r="G124" i="1" s="1"/>
  <c r="D123" i="1"/>
  <c r="C123" i="1"/>
  <c r="G123" i="1" s="1"/>
  <c r="H122" i="1"/>
  <c r="D122" i="1"/>
  <c r="C122" i="1"/>
  <c r="G122" i="1" s="1"/>
  <c r="H121" i="1"/>
  <c r="D121" i="1"/>
  <c r="C121" i="1"/>
  <c r="G121" i="1" s="1"/>
  <c r="D120" i="1"/>
  <c r="C120" i="1"/>
  <c r="G120" i="1" s="1"/>
  <c r="D119" i="1"/>
  <c r="C119" i="1"/>
  <c r="G119" i="1" s="1"/>
  <c r="H118" i="1"/>
  <c r="D118" i="1"/>
  <c r="C118" i="1"/>
  <c r="G118" i="1" s="1"/>
  <c r="H117" i="1"/>
  <c r="D117" i="1"/>
  <c r="C117" i="1"/>
  <c r="G117" i="1" s="1"/>
  <c r="D116" i="1"/>
  <c r="C116" i="1"/>
  <c r="G116" i="1" s="1"/>
  <c r="D115" i="1"/>
  <c r="C115" i="1"/>
  <c r="G115" i="1" s="1"/>
  <c r="H114" i="1"/>
  <c r="D114" i="1"/>
  <c r="C114" i="1"/>
  <c r="G114" i="1" s="1"/>
  <c r="H113" i="1"/>
  <c r="D113" i="1"/>
  <c r="C113" i="1"/>
  <c r="G113" i="1" s="1"/>
  <c r="D112" i="1"/>
  <c r="C112" i="1"/>
  <c r="G112" i="1" s="1"/>
  <c r="D111" i="1"/>
  <c r="C111" i="1"/>
  <c r="G111" i="1" s="1"/>
  <c r="H110" i="1"/>
  <c r="D110" i="1"/>
  <c r="C110" i="1"/>
  <c r="G110" i="1" s="1"/>
  <c r="H109" i="1"/>
  <c r="D109" i="1"/>
  <c r="C109" i="1"/>
  <c r="G109" i="1" s="1"/>
  <c r="D108" i="1"/>
  <c r="C108" i="1"/>
  <c r="G108" i="1" s="1"/>
  <c r="D107" i="1"/>
  <c r="C107" i="1"/>
  <c r="G107" i="1" s="1"/>
  <c r="H106" i="1"/>
  <c r="D106" i="1"/>
  <c r="C106" i="1"/>
  <c r="G106" i="1" s="1"/>
  <c r="H105" i="1"/>
  <c r="D105" i="1"/>
  <c r="C105" i="1"/>
  <c r="G105" i="1" s="1"/>
  <c r="D104" i="1"/>
  <c r="C104" i="1"/>
  <c r="G104" i="1" s="1"/>
  <c r="D103" i="1"/>
  <c r="C103" i="1"/>
  <c r="G103" i="1" s="1"/>
  <c r="H102" i="1"/>
  <c r="D102" i="1"/>
  <c r="C102" i="1"/>
  <c r="G102" i="1" s="1"/>
  <c r="H101" i="1"/>
  <c r="D101" i="1"/>
  <c r="C101" i="1"/>
  <c r="G101" i="1" s="1"/>
  <c r="D100" i="1"/>
  <c r="C100" i="1"/>
  <c r="G100" i="1" s="1"/>
  <c r="D99" i="1"/>
  <c r="C99" i="1"/>
  <c r="G99" i="1" s="1"/>
  <c r="H98" i="1"/>
  <c r="D98" i="1"/>
  <c r="C98" i="1"/>
  <c r="G98" i="1" s="1"/>
  <c r="H97" i="1"/>
  <c r="D97" i="1"/>
  <c r="C97" i="1"/>
  <c r="G97" i="1" s="1"/>
  <c r="D96" i="1"/>
  <c r="C96" i="1"/>
  <c r="G96" i="1" s="1"/>
  <c r="D95" i="1"/>
  <c r="C95" i="1"/>
  <c r="G95" i="1" s="1"/>
  <c r="H94" i="1"/>
  <c r="D94" i="1"/>
  <c r="C94" i="1"/>
  <c r="G94" i="1" s="1"/>
  <c r="H93" i="1"/>
  <c r="D93" i="1"/>
  <c r="C93" i="1"/>
  <c r="G93" i="1" s="1"/>
  <c r="D92" i="1"/>
  <c r="C92" i="1"/>
  <c r="G92" i="1" s="1"/>
  <c r="D91" i="1"/>
  <c r="C91" i="1"/>
  <c r="G91" i="1" s="1"/>
  <c r="H90" i="1"/>
  <c r="D90" i="1"/>
  <c r="C90" i="1"/>
  <c r="G90" i="1" s="1"/>
  <c r="H89" i="1"/>
  <c r="D89" i="1"/>
  <c r="C89" i="1"/>
  <c r="G89" i="1" s="1"/>
  <c r="D88" i="1"/>
  <c r="C88" i="1"/>
  <c r="G88" i="1" s="1"/>
  <c r="D87" i="1"/>
  <c r="C87" i="1"/>
  <c r="G87" i="1" s="1"/>
  <c r="H86" i="1"/>
  <c r="D86" i="1"/>
  <c r="C86" i="1"/>
  <c r="G86" i="1" s="1"/>
  <c r="H85" i="1"/>
  <c r="D85" i="1"/>
  <c r="C85" i="1"/>
  <c r="G85" i="1" s="1"/>
  <c r="D84" i="1"/>
  <c r="C84" i="1"/>
  <c r="G84" i="1" s="1"/>
  <c r="D83" i="1"/>
  <c r="C83" i="1"/>
  <c r="G83" i="1" s="1"/>
  <c r="H82" i="1"/>
  <c r="D82" i="1"/>
  <c r="C82" i="1"/>
  <c r="G82" i="1" s="1"/>
  <c r="H81" i="1"/>
  <c r="D81" i="1"/>
  <c r="C81" i="1"/>
  <c r="D80" i="1"/>
  <c r="C80" i="1"/>
  <c r="G80" i="1" s="1"/>
  <c r="D79" i="1"/>
  <c r="C79" i="1"/>
  <c r="G79" i="1" s="1"/>
  <c r="D78" i="1"/>
  <c r="H78" i="1" s="1"/>
  <c r="C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D64" i="1"/>
  <c r="H64" i="1" s="1"/>
  <c r="C64" i="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C46" i="1"/>
  <c r="H45" i="1"/>
  <c r="D45" i="1"/>
  <c r="C45" i="1"/>
  <c r="G45"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H3" i="1"/>
  <c r="D3" i="1"/>
  <c r="C3" i="1"/>
  <c r="G3" i="1" s="1"/>
  <c r="C2" i="1"/>
  <c r="G1507" i="1" l="1"/>
  <c r="G1489" i="1"/>
  <c r="H1501" i="1"/>
  <c r="G1501" i="1"/>
  <c r="D24" i="8"/>
  <c r="C1499" i="1" s="1"/>
  <c r="G1481" i="1"/>
  <c r="G1483" i="1"/>
  <c r="C1453" i="1"/>
  <c r="H1453" i="1" s="1"/>
  <c r="H30" i="3"/>
  <c r="D5" i="7"/>
  <c r="J1456" i="1"/>
  <c r="F115" i="6"/>
  <c r="E245" i="5"/>
  <c r="D1222" i="1" s="1"/>
  <c r="F250" i="5"/>
  <c r="D1056" i="1"/>
  <c r="G1062" i="1"/>
  <c r="E286" i="9"/>
  <c r="B286" i="9" s="1"/>
  <c r="G1033" i="1"/>
  <c r="G1030" i="1"/>
  <c r="G1032" i="1"/>
  <c r="G1018" i="1"/>
  <c r="E12" i="5"/>
  <c r="D990" i="1" s="1"/>
  <c r="G1013" i="1"/>
  <c r="G1014" i="1"/>
  <c r="F35" i="5"/>
  <c r="G1006" i="1"/>
  <c r="G1000" i="1"/>
  <c r="G997" i="1"/>
  <c r="G998" i="1"/>
  <c r="G996" i="1"/>
  <c r="G995" i="1"/>
  <c r="G991" i="1"/>
  <c r="F13" i="5"/>
  <c r="G713" i="1"/>
  <c r="G710" i="1"/>
  <c r="G644" i="1"/>
  <c r="G645" i="1"/>
  <c r="F383" i="4"/>
  <c r="H411" i="1"/>
  <c r="G288" i="1"/>
  <c r="G637" i="1"/>
  <c r="G638" i="1"/>
  <c r="E263" i="4"/>
  <c r="D259" i="1" s="1"/>
  <c r="F210" i="4"/>
  <c r="G192" i="1"/>
  <c r="G206" i="1"/>
  <c r="F196" i="4"/>
  <c r="G207" i="1"/>
  <c r="G184" i="1"/>
  <c r="G189" i="1"/>
  <c r="G188" i="1"/>
  <c r="G181" i="1"/>
  <c r="F219" i="9"/>
  <c r="B219" i="9" s="1"/>
  <c r="E43" i="9"/>
  <c r="B43" i="9" s="1"/>
  <c r="G177" i="1"/>
  <c r="G173" i="1"/>
  <c r="G175" i="1"/>
  <c r="G174" i="1"/>
  <c r="F177" i="4"/>
  <c r="G170" i="1"/>
  <c r="G169" i="1"/>
  <c r="G168" i="1"/>
  <c r="E163" i="4"/>
  <c r="D159" i="1" s="1"/>
  <c r="G159" i="1" s="1"/>
  <c r="G165" i="1"/>
  <c r="G167" i="1"/>
  <c r="G166" i="1"/>
  <c r="G163" i="1"/>
  <c r="G161" i="1"/>
  <c r="G160" i="1"/>
  <c r="F164" i="4"/>
  <c r="G158" i="1"/>
  <c r="G155" i="1"/>
  <c r="G157" i="1"/>
  <c r="E40" i="9"/>
  <c r="B40" i="9" s="1"/>
  <c r="F218" i="9"/>
  <c r="B218" i="9" s="1"/>
  <c r="G148" i="1"/>
  <c r="G150" i="1"/>
  <c r="G129" i="1"/>
  <c r="G131" i="1"/>
  <c r="G81" i="1"/>
  <c r="G78" i="1"/>
  <c r="G64" i="1"/>
  <c r="E50" i="4"/>
  <c r="D46" i="1" s="1"/>
  <c r="H46" i="1" s="1"/>
  <c r="F68" i="4"/>
  <c r="E6" i="4"/>
  <c r="D2" i="1" s="1"/>
  <c r="H2" i="1" s="1"/>
  <c r="G46" i="1"/>
  <c r="F50" i="4"/>
  <c r="H84" i="1"/>
  <c r="H92" i="1"/>
  <c r="H104" i="1"/>
  <c r="H112" i="1"/>
  <c r="H120" i="1"/>
  <c r="H128" i="1"/>
  <c r="H136" i="1"/>
  <c r="H144" i="1"/>
  <c r="H151" i="1"/>
  <c r="H167" i="1"/>
  <c r="H79" i="1"/>
  <c r="H83" i="1"/>
  <c r="H87" i="1"/>
  <c r="H91" i="1"/>
  <c r="H95" i="1"/>
  <c r="H99" i="1"/>
  <c r="H103" i="1"/>
  <c r="H107" i="1"/>
  <c r="H111" i="1"/>
  <c r="H115" i="1"/>
  <c r="H119" i="1"/>
  <c r="H123" i="1"/>
  <c r="H127" i="1"/>
  <c r="H131" i="1"/>
  <c r="H135" i="1"/>
  <c r="H139" i="1"/>
  <c r="H143" i="1"/>
  <c r="H150" i="1"/>
  <c r="H154" i="1"/>
  <c r="H158" i="1"/>
  <c r="H162" i="1"/>
  <c r="H166" i="1"/>
  <c r="H170" i="1"/>
  <c r="H174" i="1"/>
  <c r="H178" i="1"/>
  <c r="H182" i="1"/>
  <c r="H186" i="1"/>
  <c r="H190" i="1"/>
  <c r="H194" i="1"/>
  <c r="H198" i="1"/>
  <c r="H202" i="1"/>
  <c r="H206" i="1"/>
  <c r="H210" i="1"/>
  <c r="H214" i="1"/>
  <c r="H218" i="1"/>
  <c r="H222" i="1"/>
  <c r="G222" i="1"/>
  <c r="H224" i="1"/>
  <c r="G224" i="1"/>
  <c r="H226" i="1"/>
  <c r="G226" i="1"/>
  <c r="H228" i="1"/>
  <c r="G228" i="1"/>
  <c r="H230" i="1"/>
  <c r="G230" i="1"/>
  <c r="H221" i="1"/>
  <c r="G221" i="1"/>
  <c r="H223" i="1"/>
  <c r="G223" i="1"/>
  <c r="H225" i="1"/>
  <c r="G225" i="1"/>
  <c r="H227" i="1"/>
  <c r="G227" i="1"/>
  <c r="H229" i="1"/>
  <c r="G229" i="1"/>
  <c r="H80" i="1"/>
  <c r="H88" i="1"/>
  <c r="H96" i="1"/>
  <c r="H100" i="1"/>
  <c r="H108" i="1"/>
  <c r="H116" i="1"/>
  <c r="H124" i="1"/>
  <c r="H132" i="1"/>
  <c r="H140" i="1"/>
  <c r="H155" i="1"/>
  <c r="H159" i="1"/>
  <c r="H163" i="1"/>
  <c r="H171" i="1"/>
  <c r="H175" i="1"/>
  <c r="H179" i="1"/>
  <c r="H183" i="1"/>
  <c r="H187" i="1"/>
  <c r="H191" i="1"/>
  <c r="H195" i="1"/>
  <c r="H199" i="1"/>
  <c r="H203" i="1"/>
  <c r="H207" i="1"/>
  <c r="H211" i="1"/>
  <c r="H215" i="1"/>
  <c r="H219" i="1"/>
  <c r="I1452" i="1"/>
  <c r="I1467" i="1"/>
  <c r="I1473" i="1"/>
  <c r="I1476" i="1"/>
  <c r="F252" i="4"/>
  <c r="C248" i="1"/>
  <c r="I1446" i="1"/>
  <c r="I1456" i="1"/>
  <c r="I1478" i="1"/>
  <c r="F215" i="4"/>
  <c r="F224" i="4"/>
  <c r="C220" i="1"/>
  <c r="F299" i="4"/>
  <c r="D298" i="4"/>
  <c r="D412" i="4" s="1"/>
  <c r="C294" i="1"/>
  <c r="F311" i="4"/>
  <c r="C306" i="1"/>
  <c r="H16" i="3"/>
  <c r="D293" i="1"/>
  <c r="G1440" i="1"/>
  <c r="I1440" i="1" s="1"/>
  <c r="G1442" i="1"/>
  <c r="I1442" i="1" s="1"/>
  <c r="G1444" i="1"/>
  <c r="I1444" i="1" s="1"/>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18" i="1"/>
  <c r="G1522" i="1"/>
  <c r="G1526" i="1"/>
  <c r="G1530" i="1"/>
  <c r="G1534" i="1"/>
  <c r="G1538" i="1"/>
  <c r="G1542" i="1"/>
  <c r="G1546" i="1"/>
  <c r="G1550" i="1"/>
  <c r="G1554" i="1"/>
  <c r="G1558" i="1"/>
  <c r="G1562" i="1"/>
  <c r="G1566" i="1"/>
  <c r="G1570" i="1"/>
  <c r="G1574" i="1"/>
  <c r="G1578" i="1"/>
  <c r="F7" i="4"/>
  <c r="F51" i="4"/>
  <c r="F83" i="4"/>
  <c r="F107" i="4"/>
  <c r="F225" i="4"/>
  <c r="F253" i="4"/>
  <c r="D263" i="4"/>
  <c r="F304" i="4"/>
  <c r="F312" i="4"/>
  <c r="E363" i="4"/>
  <c r="D358" i="1" s="1"/>
  <c r="F644" i="4"/>
  <c r="F5" i="6"/>
  <c r="G1447" i="1"/>
  <c r="I1447" i="1" s="1"/>
  <c r="G1449" i="1"/>
  <c r="I1449" i="1" s="1"/>
  <c r="G1451" i="1"/>
  <c r="I1451" i="1" s="1"/>
  <c r="G1453" i="1"/>
  <c r="G1454" i="1"/>
  <c r="G1455" i="1"/>
  <c r="I1455" i="1" s="1"/>
  <c r="G1457" i="1"/>
  <c r="I1457" i="1" s="1"/>
  <c r="G1459" i="1"/>
  <c r="I1459" i="1" s="1"/>
  <c r="G1461" i="1"/>
  <c r="G1462" i="1"/>
  <c r="I1462" i="1" s="1"/>
  <c r="G1464" i="1"/>
  <c r="I1464" i="1" s="1"/>
  <c r="G1466" i="1"/>
  <c r="I1466" i="1" s="1"/>
  <c r="G1468" i="1"/>
  <c r="I1468" i="1" s="1"/>
  <c r="G1472" i="1"/>
  <c r="I1472" i="1" s="1"/>
  <c r="G1474" i="1"/>
  <c r="I1474" i="1" s="1"/>
  <c r="G1477" i="1"/>
  <c r="I1477" i="1" s="1"/>
  <c r="G1479" i="1"/>
  <c r="I1479" i="1" s="1"/>
  <c r="G187" i="9"/>
  <c r="E187" i="9" s="1"/>
  <c r="B187" i="9" s="1"/>
  <c r="H21" i="9"/>
  <c r="G21" i="9"/>
  <c r="D351" i="4"/>
  <c r="F356" i="4"/>
  <c r="F363" i="4"/>
  <c r="E68" i="5"/>
  <c r="G308" i="9"/>
  <c r="F177" i="5"/>
  <c r="F8" i="4"/>
  <c r="F152" i="4"/>
  <c r="E420" i="4"/>
  <c r="H308" i="9"/>
  <c r="E176" i="5"/>
  <c r="D237" i="5"/>
  <c r="F238" i="5"/>
  <c r="D42" i="8"/>
  <c r="F416" i="4"/>
  <c r="D459" i="4"/>
  <c r="D529" i="4"/>
  <c r="F585" i="4"/>
  <c r="D593" i="4"/>
  <c r="D7" i="5"/>
  <c r="D69" i="5"/>
  <c r="F180" i="5"/>
  <c r="F190" i="5"/>
  <c r="D206" i="5"/>
  <c r="D176" i="5" s="1"/>
  <c r="D35" i="6"/>
  <c r="B24" i="9"/>
  <c r="B32" i="9"/>
  <c r="G167" i="9"/>
  <c r="E167" i="9" s="1"/>
  <c r="B167" i="9" s="1"/>
  <c r="G175" i="9"/>
  <c r="E175" i="9" s="1"/>
  <c r="B175" i="9" s="1"/>
  <c r="F522" i="4"/>
  <c r="F574" i="4"/>
  <c r="F632" i="4"/>
  <c r="D12" i="5"/>
  <c r="E290" i="9"/>
  <c r="B290" i="9" s="1"/>
  <c r="D114" i="6"/>
  <c r="G173" i="9"/>
  <c r="E173" i="9" s="1"/>
  <c r="B173" i="9" s="1"/>
  <c r="G181" i="9"/>
  <c r="E181" i="9" s="1"/>
  <c r="B181" i="9" s="1"/>
  <c r="G189" i="9"/>
  <c r="E189" i="9" s="1"/>
  <c r="B189" i="9" s="1"/>
  <c r="E310" i="9"/>
  <c r="B310" i="9" s="1"/>
  <c r="B28" i="9"/>
  <c r="B36" i="9"/>
  <c r="B44" i="9"/>
  <c r="B52" i="9"/>
  <c r="B60" i="9"/>
  <c r="B68" i="9"/>
  <c r="B76" i="9"/>
  <c r="B84" i="9"/>
  <c r="B92" i="9"/>
  <c r="B100" i="9"/>
  <c r="G171" i="9"/>
  <c r="E171" i="9" s="1"/>
  <c r="B171" i="9" s="1"/>
  <c r="G179" i="9"/>
  <c r="E179" i="9" s="1"/>
  <c r="B179" i="9" s="1"/>
  <c r="F277" i="9"/>
  <c r="E141" i="6"/>
  <c r="G169" i="9"/>
  <c r="E169" i="9" s="1"/>
  <c r="B169" i="9" s="1"/>
  <c r="G177" i="9"/>
  <c r="E177" i="9" s="1"/>
  <c r="B177" i="9" s="1"/>
  <c r="G185" i="9"/>
  <c r="E185" i="9" s="1"/>
  <c r="B185"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B192" i="9" s="1"/>
  <c r="G281" i="9"/>
  <c r="E281" i="9" s="1"/>
  <c r="B281" i="9" s="1"/>
  <c r="G280" i="9"/>
  <c r="E280" i="9" s="1"/>
  <c r="B280" i="9" s="1"/>
  <c r="G279" i="9"/>
  <c r="E279" i="9" s="1"/>
  <c r="B279" i="9" s="1"/>
  <c r="G166" i="9"/>
  <c r="H165" i="9"/>
  <c r="G191" i="9"/>
  <c r="E191" i="9" s="1"/>
  <c r="B191" i="9" s="1"/>
  <c r="G165" i="9"/>
  <c r="E165" i="9" s="1"/>
  <c r="B165" i="9" s="1"/>
  <c r="G164" i="9"/>
  <c r="E164" i="9" s="1"/>
  <c r="B164" i="9" s="1"/>
  <c r="G163" i="9"/>
  <c r="E163" i="9" s="1"/>
  <c r="B163" i="9" s="1"/>
  <c r="G162" i="9"/>
  <c r="E162" i="9" s="1"/>
  <c r="B162" i="9" s="1"/>
  <c r="G161" i="9"/>
  <c r="E161" i="9" s="1"/>
  <c r="B161" i="9" s="1"/>
  <c r="I10" i="9"/>
  <c r="B112" i="9"/>
  <c r="B120" i="9"/>
  <c r="B128" i="9"/>
  <c r="B136" i="9"/>
  <c r="H166" i="9"/>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G190" i="9"/>
  <c r="E190" i="9" s="1"/>
  <c r="B190" i="9" s="1"/>
  <c r="E110" i="9"/>
  <c r="B110" i="9" s="1"/>
  <c r="E118" i="9"/>
  <c r="B118" i="9" s="1"/>
  <c r="E126" i="9"/>
  <c r="B126" i="9" s="1"/>
  <c r="E134" i="9"/>
  <c r="B134" i="9" s="1"/>
  <c r="E142" i="9"/>
  <c r="B142" i="9" s="1"/>
  <c r="B148" i="9"/>
  <c r="B156" i="9"/>
  <c r="B217" i="9"/>
  <c r="F222" i="9"/>
  <c r="B222" i="9" s="1"/>
  <c r="B244" i="9"/>
  <c r="B252" i="9"/>
  <c r="B253" i="9"/>
  <c r="B261" i="9"/>
  <c r="B268" i="9"/>
  <c r="B269" i="9"/>
  <c r="E284" i="9"/>
  <c r="B284" i="9" s="1"/>
  <c r="E293" i="9"/>
  <c r="B293" i="9" s="1"/>
  <c r="B299" i="9"/>
  <c r="B307" i="9"/>
  <c r="B248" i="9"/>
  <c r="B249" i="9"/>
  <c r="B257" i="9"/>
  <c r="B265" i="9"/>
  <c r="B282" i="9"/>
  <c r="B295" i="9"/>
  <c r="B303" i="9"/>
  <c r="H1499" i="1" l="1"/>
  <c r="G1499" i="1"/>
  <c r="G316" i="9"/>
  <c r="E316" i="9" s="1"/>
  <c r="C1436" i="1"/>
  <c r="H29" i="3"/>
  <c r="H1222" i="1"/>
  <c r="G1222" i="1"/>
  <c r="E237" i="5"/>
  <c r="E308" i="9"/>
  <c r="B308" i="9" s="1"/>
  <c r="H1056" i="1"/>
  <c r="G1056" i="1"/>
  <c r="E7" i="5"/>
  <c r="I20" i="3" s="1"/>
  <c r="F213" i="9"/>
  <c r="B213" i="9" s="1"/>
  <c r="F163" i="4"/>
  <c r="E151" i="4"/>
  <c r="I17" i="3" s="1"/>
  <c r="E21" i="9"/>
  <c r="B21" i="9" s="1"/>
  <c r="E412" i="4"/>
  <c r="F6" i="4"/>
  <c r="I16" i="3"/>
  <c r="G2" i="1"/>
  <c r="F412" i="4"/>
  <c r="C407" i="1"/>
  <c r="D175" i="5"/>
  <c r="F176" i="5"/>
  <c r="H22" i="3"/>
  <c r="C1153" i="1"/>
  <c r="K1451" i="9"/>
  <c r="G314" i="9"/>
  <c r="E314" i="9" s="1"/>
  <c r="B314" i="9" s="1"/>
  <c r="I34" i="3"/>
  <c r="C1517" i="1"/>
  <c r="H19" i="9"/>
  <c r="E19" i="9" s="1"/>
  <c r="B19" i="9" s="1"/>
  <c r="E175" i="5"/>
  <c r="D1152" i="1" s="1"/>
  <c r="I22" i="3"/>
  <c r="D1153" i="1"/>
  <c r="I21" i="3"/>
  <c r="D1046" i="1"/>
  <c r="H358" i="1"/>
  <c r="G358" i="1"/>
  <c r="G306" i="1"/>
  <c r="H306" i="1"/>
  <c r="E639" i="4"/>
  <c r="D407" i="1"/>
  <c r="E350" i="4"/>
  <c r="E166" i="9"/>
  <c r="B166" i="9" s="1"/>
  <c r="F114" i="6"/>
  <c r="H27" i="3"/>
  <c r="C1408" i="1"/>
  <c r="F35" i="6"/>
  <c r="H25" i="3"/>
  <c r="C1329" i="1"/>
  <c r="F69" i="5"/>
  <c r="D68" i="5"/>
  <c r="C1047" i="1"/>
  <c r="F529" i="4"/>
  <c r="D528" i="4"/>
  <c r="C523" i="1"/>
  <c r="G313" i="9"/>
  <c r="E313" i="9" s="1"/>
  <c r="E6" i="5"/>
  <c r="F351" i="4"/>
  <c r="D350" i="4"/>
  <c r="C346" i="1"/>
  <c r="D141" i="6"/>
  <c r="H220" i="1"/>
  <c r="G220" i="1"/>
  <c r="H248" i="1"/>
  <c r="G248" i="1"/>
  <c r="I28" i="3"/>
  <c r="D1435" i="1"/>
  <c r="G311" i="9"/>
  <c r="E311" i="9" s="1"/>
  <c r="B311" i="9" s="1"/>
  <c r="F206" i="5"/>
  <c r="C1183" i="1"/>
  <c r="F7" i="5"/>
  <c r="D6" i="5"/>
  <c r="H20" i="3"/>
  <c r="C985" i="1"/>
  <c r="D420" i="4"/>
  <c r="F459" i="4"/>
  <c r="C453" i="1"/>
  <c r="E635" i="4"/>
  <c r="D629" i="1" s="1"/>
  <c r="D414" i="1"/>
  <c r="E636" i="4"/>
  <c r="D630" i="1" s="1"/>
  <c r="H294" i="1"/>
  <c r="G294" i="1"/>
  <c r="F12" i="5"/>
  <c r="C990" i="1"/>
  <c r="F593" i="4"/>
  <c r="C587" i="1"/>
  <c r="F237" i="5"/>
  <c r="H23" i="3"/>
  <c r="C1214" i="1"/>
  <c r="F263" i="4"/>
  <c r="C259" i="1"/>
  <c r="D407" i="4"/>
  <c r="F298" i="4"/>
  <c r="C293" i="1"/>
  <c r="D151" i="4"/>
  <c r="H1436" i="1" l="1"/>
  <c r="G1436" i="1"/>
  <c r="E315" i="9"/>
  <c r="I10" i="3" s="1"/>
  <c r="B316" i="9"/>
  <c r="I23" i="3"/>
  <c r="D1214" i="1"/>
  <c r="D985" i="1"/>
  <c r="D147" i="1"/>
  <c r="E289" i="4"/>
  <c r="D285" i="1" s="1"/>
  <c r="H293" i="1"/>
  <c r="G293" i="1"/>
  <c r="G587" i="1"/>
  <c r="H587" i="1"/>
  <c r="G985" i="1"/>
  <c r="H985" i="1"/>
  <c r="G1183" i="1"/>
  <c r="H1183" i="1"/>
  <c r="E291" i="4"/>
  <c r="D287" i="1" s="1"/>
  <c r="H1214" i="1"/>
  <c r="G1214" i="1"/>
  <c r="G453" i="1"/>
  <c r="H453" i="1"/>
  <c r="G346" i="1"/>
  <c r="H346" i="1"/>
  <c r="E312" i="9"/>
  <c r="B313" i="9"/>
  <c r="G1047" i="1"/>
  <c r="H1047" i="1"/>
  <c r="G1153" i="1"/>
  <c r="H1153" i="1"/>
  <c r="G407" i="1"/>
  <c r="H407" i="1"/>
  <c r="F407" i="4"/>
  <c r="C402" i="1"/>
  <c r="G990" i="1"/>
  <c r="H990" i="1"/>
  <c r="G278" i="9"/>
  <c r="G285" i="9"/>
  <c r="E285" i="9" s="1"/>
  <c r="B285" i="9" s="1"/>
  <c r="F6" i="5"/>
  <c r="C984" i="1"/>
  <c r="D408" i="4"/>
  <c r="F350" i="4"/>
  <c r="C345" i="1"/>
  <c r="H523" i="1"/>
  <c r="G523" i="1"/>
  <c r="F68" i="5"/>
  <c r="H21" i="3"/>
  <c r="C1046" i="1"/>
  <c r="H259" i="1"/>
  <c r="G259" i="1"/>
  <c r="F420" i="4"/>
  <c r="D635" i="4"/>
  <c r="C414" i="1"/>
  <c r="D636" i="4"/>
  <c r="F528" i="4"/>
  <c r="C522" i="1"/>
  <c r="H1408" i="1"/>
  <c r="G1408" i="1"/>
  <c r="D633" i="1"/>
  <c r="H17" i="3"/>
  <c r="D289" i="4"/>
  <c r="F151" i="4"/>
  <c r="C147" i="1"/>
  <c r="F141" i="6"/>
  <c r="H28" i="3"/>
  <c r="C1435" i="1"/>
  <c r="G318" i="9"/>
  <c r="E318" i="9" s="1"/>
  <c r="H278" i="9"/>
  <c r="D984" i="1"/>
  <c r="H1329" i="1"/>
  <c r="G1329" i="1"/>
  <c r="H9" i="3"/>
  <c r="E408" i="4"/>
  <c r="D403" i="1" s="1"/>
  <c r="D345" i="1"/>
  <c r="E407" i="4"/>
  <c r="D402" i="1" s="1"/>
  <c r="H1517" i="1"/>
  <c r="G1517" i="1"/>
  <c r="H11" i="3"/>
  <c r="F175" i="5"/>
  <c r="C1152" i="1"/>
  <c r="D639" i="4"/>
  <c r="E413" i="4" l="1"/>
  <c r="E290" i="4"/>
  <c r="D286" i="1" s="1"/>
  <c r="G1152" i="1"/>
  <c r="H1152" i="1"/>
  <c r="G402" i="1"/>
  <c r="H402" i="1"/>
  <c r="F636" i="4"/>
  <c r="C630" i="1"/>
  <c r="G414" i="1"/>
  <c r="H414" i="1"/>
  <c r="F408" i="4"/>
  <c r="C403" i="1"/>
  <c r="E278" i="9"/>
  <c r="K3" i="9"/>
  <c r="N3" i="9"/>
  <c r="I11" i="3"/>
  <c r="G147" i="1"/>
  <c r="H147" i="1"/>
  <c r="F635" i="4"/>
  <c r="C629" i="1"/>
  <c r="G1046" i="1"/>
  <c r="H1046" i="1"/>
  <c r="H8" i="3"/>
  <c r="G984" i="1"/>
  <c r="H984" i="1"/>
  <c r="D413" i="4"/>
  <c r="D291" i="4"/>
  <c r="F289" i="4"/>
  <c r="C285" i="1"/>
  <c r="D290" i="4"/>
  <c r="E317" i="9"/>
  <c r="I9" i="3" s="1"/>
  <c r="B318" i="9"/>
  <c r="H1435" i="1"/>
  <c r="G1435" i="1"/>
  <c r="H522" i="1"/>
  <c r="G522" i="1"/>
  <c r="F639" i="4"/>
  <c r="C633" i="1"/>
  <c r="G345" i="1"/>
  <c r="H345" i="1"/>
  <c r="E640" i="4"/>
  <c r="E415" i="4"/>
  <c r="D410" i="1" s="1"/>
  <c r="D408" i="1"/>
  <c r="E414" i="4"/>
  <c r="D409" i="1" s="1"/>
  <c r="M3" i="9" l="1"/>
  <c r="E277" i="9"/>
  <c r="I8" i="3" s="1"/>
  <c r="B278" i="9"/>
  <c r="H403" i="1"/>
  <c r="G403" i="1"/>
  <c r="G630" i="1"/>
  <c r="H630" i="1"/>
  <c r="H633" i="1"/>
  <c r="G633" i="1"/>
  <c r="G285" i="1"/>
  <c r="H285" i="1"/>
  <c r="F291" i="4"/>
  <c r="C287" i="1"/>
  <c r="E642" i="4"/>
  <c r="D634" i="1"/>
  <c r="E641" i="4"/>
  <c r="F290" i="4"/>
  <c r="C286" i="1"/>
  <c r="D640" i="4"/>
  <c r="D415" i="4"/>
  <c r="F413" i="4"/>
  <c r="C408" i="1"/>
  <c r="D414" i="4"/>
  <c r="H629" i="1"/>
  <c r="G629" i="1"/>
  <c r="D642" i="4" l="1"/>
  <c r="F640" i="4"/>
  <c r="C634" i="1"/>
  <c r="D641" i="4"/>
  <c r="H408" i="1"/>
  <c r="G408" i="1"/>
  <c r="H286" i="1"/>
  <c r="G286" i="1"/>
  <c r="E646" i="4"/>
  <c r="D636" i="1"/>
  <c r="F414" i="4"/>
  <c r="C409" i="1"/>
  <c r="H287" i="1"/>
  <c r="G287" i="1"/>
  <c r="F415" i="4"/>
  <c r="C410" i="1"/>
  <c r="E645" i="4"/>
  <c r="D635" i="1"/>
  <c r="D645" i="4" l="1"/>
  <c r="F641" i="4"/>
  <c r="C635" i="1"/>
  <c r="I18" i="3"/>
  <c r="D639" i="1"/>
  <c r="H410" i="1"/>
  <c r="G410" i="1"/>
  <c r="G409" i="1"/>
  <c r="H409" i="1"/>
  <c r="G634" i="1"/>
  <c r="H634" i="1"/>
  <c r="I19" i="3"/>
  <c r="D640" i="1"/>
  <c r="G276" i="9"/>
  <c r="E276" i="9" s="1"/>
  <c r="B276" i="9" s="1"/>
  <c r="F642" i="4"/>
  <c r="D646" i="4"/>
  <c r="C636" i="1"/>
  <c r="F646" i="4" l="1"/>
  <c r="H19" i="3"/>
  <c r="C640" i="1"/>
  <c r="H635" i="1"/>
  <c r="G635" i="1"/>
  <c r="H7" i="3"/>
  <c r="G636" i="1"/>
  <c r="H636" i="1"/>
  <c r="F645" i="4"/>
  <c r="H18" i="3"/>
  <c r="C639" i="1"/>
  <c r="H639" i="1" l="1"/>
  <c r="G639" i="1"/>
  <c r="G640" i="1"/>
  <c r="H640" i="1"/>
  <c r="J3" i="9"/>
  <c r="G274" i="9" l="1"/>
  <c r="M272" i="9"/>
  <c r="L272" i="9"/>
  <c r="H274" i="9"/>
  <c r="H18" i="9"/>
  <c r="I17" i="9"/>
  <c r="J11" i="9"/>
  <c r="I8" i="9"/>
  <c r="K10" i="9"/>
  <c r="J7" i="9"/>
  <c r="G16" i="9"/>
  <c r="K6" i="9"/>
  <c r="G18" i="9"/>
  <c r="E18" i="9" s="1"/>
  <c r="B18" i="9" s="1"/>
  <c r="M15" i="9"/>
  <c r="I12" i="9"/>
  <c r="K7" i="9"/>
  <c r="J12" i="9"/>
  <c r="J9" i="9"/>
  <c r="H15" i="9"/>
  <c r="J8" i="9"/>
  <c r="G15" i="9"/>
  <c r="I13" i="9"/>
  <c r="I9" i="9"/>
  <c r="H16" i="9"/>
  <c r="J5" i="9"/>
  <c r="L16" i="9"/>
  <c r="J6" i="9"/>
  <c r="I11" i="9"/>
  <c r="I7" i="9"/>
  <c r="K13" i="9"/>
  <c r="K8" i="9"/>
  <c r="J13" i="9"/>
  <c r="K9" i="9"/>
  <c r="L15" i="9"/>
  <c r="F15" i="9" s="1"/>
  <c r="H17" i="9"/>
  <c r="I5" i="9"/>
  <c r="E5" i="9" s="1"/>
  <c r="K11" i="9"/>
  <c r="J17" i="9"/>
  <c r="I6" i="9"/>
  <c r="K12" i="9"/>
  <c r="G17" i="9"/>
  <c r="K5" i="9"/>
  <c r="J10" i="9"/>
  <c r="E10" i="9" s="1"/>
  <c r="B10" i="9" s="1"/>
  <c r="M16" i="9"/>
  <c r="E11" i="9" l="1"/>
  <c r="B11" i="9" s="1"/>
  <c r="E9" i="9"/>
  <c r="B9" i="9" s="1"/>
  <c r="F272" i="9"/>
  <c r="B272" i="9" s="1"/>
  <c r="E12" i="9"/>
  <c r="B12" i="9" s="1"/>
  <c r="E16" i="9"/>
  <c r="F16" i="9"/>
  <c r="F14" i="9" s="1"/>
  <c r="E13" i="9"/>
  <c r="B13" i="9" s="1"/>
  <c r="B5" i="9"/>
  <c r="E8" i="9"/>
  <c r="B8" i="9" s="1"/>
  <c r="E6" i="9"/>
  <c r="B6" i="9" s="1"/>
  <c r="E17" i="9"/>
  <c r="B17" i="9" s="1"/>
  <c r="E7" i="9"/>
  <c r="B7" i="9" s="1"/>
  <c r="E15" i="9"/>
  <c r="E274" i="9"/>
  <c r="F20" i="9" l="1"/>
  <c r="F3" i="9" s="1"/>
  <c r="B274" i="9"/>
  <c r="E20" i="9"/>
  <c r="I7" i="3" s="1"/>
  <c r="B16" i="9"/>
  <c r="B15" i="9"/>
  <c r="E14"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<sst xmlns="http://schemas.openxmlformats.org/spreadsheetml/2006/main" count="4374" uniqueCount="3426">
  <si>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</si>
  <si>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</si>
  <si>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</si>
  <si>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</si>
  <si>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</si>
  <si>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</si>
  <si>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</si>
  <si>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</si>
  <si>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</si>
  <si>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</si>
  <si>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</si>
  <si>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</si>
  <si>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</si>
  <si>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</si>
  <si>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</si>
  <si>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</si>
  <si>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</si>
  <si>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</si>
  <si>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</si>
  <si>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</si>
  <si>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</si>
  <si>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</si>
  <si>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</si>
  <si>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</si>
  <si>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</si>
  <si>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</si>
  <si>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</si>
  <si>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</si>
  <si>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</si>
  <si>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</si>
  <si>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</si>
  <si>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ANTE ANĐELINOVIĆ</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</si>
  <si>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</si>
  <si>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</si>
  <si>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</si>
  <si>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</si>
  <si>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</si>
  <si>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</si>
  <si>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</si>
  <si>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</si>
  <si>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</si>
  <si>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</si>
  <si>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</si>
  <si>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</si>
  <si>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</si>
  <si>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</si>
  <si>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</si>
  <si>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</si>
  <si>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</si>
  <si>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12108 - Osnovna škola ANTE ANĐELINOVIĆ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</si>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</sst>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356029.52</v>
      </c>
      <c r="D2" s="6">
        <f>'PR-RAS'!E6</f>
        <v>453588.7</v>
      </c>
      <c r="E2" s="6">
        <v>0</v>
      </c>
      <c r="F2" s="6">
        <v>0</v>
      </c>
      <c r="G2" s="7">
        <f t="shared" ref="G2:G264" si="0">(B2/1000)*(C2*1+D2*2)</f>
        <v>1263.2069199999999</v>
      </c>
      <c r="H2" s="7">
        <f t="shared" ref="H2:H264" si="1">ABS(C2-ROUND(C2,0))+ABS(D2-ROUND(D2,0))</f>
        <v>0.77999999996973202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309478.93</v>
      </c>
      <c r="D46" s="1">
        <f>'PR-RAS'!E50</f>
        <v>392997.33</v>
      </c>
      <c r="E46" s="1">
        <v>0</v>
      </c>
      <c r="F46" s="1">
        <v>0</v>
      </c>
      <c r="G46" s="2">
        <f t="shared" si="0"/>
        <v>49296.311549999999</v>
      </c>
      <c r="H46" s="2">
        <f t="shared" si="1"/>
        <v>0.40000000002328306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309478.93</v>
      </c>
      <c r="D64" s="1">
        <f>'PR-RAS'!E68</f>
        <v>392997.33</v>
      </c>
      <c r="E64" s="1">
        <v>0</v>
      </c>
      <c r="F64" s="1">
        <v>0</v>
      </c>
      <c r="G64" s="2">
        <f t="shared" si="0"/>
        <v>69014.83617000001</v>
      </c>
      <c r="H64" s="2">
        <f t="shared" si="1"/>
        <v>0.40000000002328306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309478.93</v>
      </c>
      <c r="D65" s="1">
        <f>'PR-RAS'!E69</f>
        <v>392997.33</v>
      </c>
      <c r="E65" s="1">
        <v>0</v>
      </c>
      <c r="F65" s="1">
        <v>0</v>
      </c>
      <c r="G65" s="2">
        <f t="shared" si="0"/>
        <v>70110.309760000004</v>
      </c>
      <c r="H65" s="2">
        <f t="shared" si="1"/>
        <v>0.40000000002328306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0.01</v>
      </c>
      <c r="E78" s="1">
        <v>0</v>
      </c>
      <c r="F78" s="1">
        <v>0</v>
      </c>
      <c r="G78" s="2">
        <f t="shared" si="0"/>
        <v>1.5399999999999999E-3</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0.01</v>
      </c>
      <c r="E79" s="1">
        <v>0</v>
      </c>
      <c r="F79" s="1">
        <v>0</v>
      </c>
      <c r="G79" s="2">
        <f t="shared" si="0"/>
        <v>1.56E-3</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0.01</v>
      </c>
      <c r="E81" s="1">
        <v>0</v>
      </c>
      <c r="F81" s="1">
        <v>0</v>
      </c>
      <c r="G81" s="2">
        <f t="shared" si="0"/>
        <v>1.6000000000000001E-3</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46550.59</v>
      </c>
      <c r="D129" s="1">
        <f>'PR-RAS'!E133</f>
        <v>60591.360000000001</v>
      </c>
      <c r="E129" s="1">
        <v>0</v>
      </c>
      <c r="F129" s="1">
        <v>0</v>
      </c>
      <c r="G129" s="2">
        <f t="shared" si="0"/>
        <v>21469.863679999999</v>
      </c>
      <c r="H129" s="2">
        <f t="shared" si="1"/>
        <v>0.77000000000407454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46550.59</v>
      </c>
      <c r="D130" s="1">
        <f>'PR-RAS'!E134</f>
        <v>60591.360000000001</v>
      </c>
      <c r="E130" s="1">
        <v>0</v>
      </c>
      <c r="F130" s="1">
        <v>0</v>
      </c>
      <c r="G130" s="2">
        <f t="shared" si="0"/>
        <v>21637.596990000002</v>
      </c>
      <c r="H130" s="2">
        <f t="shared" si="1"/>
        <v>0.77000000000407454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46550.59</v>
      </c>
      <c r="D131" s="1">
        <f>'PR-RAS'!E135</f>
        <v>60591.360000000001</v>
      </c>
      <c r="E131" s="1">
        <v>0</v>
      </c>
      <c r="F131" s="1">
        <v>0</v>
      </c>
      <c r="G131" s="2">
        <f t="shared" si="0"/>
        <v>21805.330300000001</v>
      </c>
      <c r="H131" s="2">
        <f t="shared" si="1"/>
        <v>0.77000000000407454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356220.94000000006</v>
      </c>
      <c r="D147" s="1">
        <f>'PR-RAS'!E151</f>
        <v>439251.81000000006</v>
      </c>
      <c r="E147" s="1">
        <v>0</v>
      </c>
      <c r="F147" s="1">
        <v>0</v>
      </c>
      <c r="G147" s="2">
        <f t="shared" si="0"/>
        <v>180269.78576</v>
      </c>
      <c r="H147" s="2">
        <f t="shared" si="1"/>
        <v>0.24999999988358468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284524.33</v>
      </c>
      <c r="D148" s="1">
        <f>'PR-RAS'!E152</f>
        <v>366377.08</v>
      </c>
      <c r="E148" s="1">
        <v>0</v>
      </c>
      <c r="F148" s="1">
        <v>0</v>
      </c>
      <c r="G148" s="2">
        <f t="shared" si="0"/>
        <v>149539.93802999999</v>
      </c>
      <c r="H148" s="2">
        <f t="shared" si="1"/>
        <v>0.41000000003259629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230681.54</v>
      </c>
      <c r="D149" s="1">
        <f>'PR-RAS'!E153</f>
        <v>300631.46000000002</v>
      </c>
      <c r="E149" s="1">
        <v>0</v>
      </c>
      <c r="F149" s="1">
        <v>0</v>
      </c>
      <c r="G149" s="2">
        <f t="shared" si="0"/>
        <v>123127.78008000001</v>
      </c>
      <c r="H149" s="2">
        <f t="shared" si="1"/>
        <v>0.92000000001280569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230681.54</v>
      </c>
      <c r="D150" s="1">
        <f>'PR-RAS'!E154</f>
        <v>300631.46000000002</v>
      </c>
      <c r="E150" s="1">
        <v>0</v>
      </c>
      <c r="F150" s="1">
        <v>0</v>
      </c>
      <c r="G150" s="2">
        <f t="shared" si="0"/>
        <v>123959.72454000001</v>
      </c>
      <c r="H150" s="2">
        <f t="shared" si="1"/>
        <v>0.92000000001280569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15766.02</v>
      </c>
      <c r="D154" s="1">
        <f>'PR-RAS'!E158</f>
        <v>16141.44</v>
      </c>
      <c r="E154" s="1">
        <v>0</v>
      </c>
      <c r="F154" s="1">
        <v>0</v>
      </c>
      <c r="G154" s="2">
        <f t="shared" si="0"/>
        <v>7351.4817000000003</v>
      </c>
      <c r="H154" s="2">
        <f t="shared" si="1"/>
        <v>0.46000000000094587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38076.769999999997</v>
      </c>
      <c r="D155" s="1">
        <f>'PR-RAS'!E159</f>
        <v>49604.18</v>
      </c>
      <c r="E155" s="1">
        <v>0</v>
      </c>
      <c r="F155" s="1">
        <v>0</v>
      </c>
      <c r="G155" s="2">
        <f t="shared" si="0"/>
        <v>21141.910019999999</v>
      </c>
      <c r="H155" s="2">
        <f t="shared" si="1"/>
        <v>0.41000000000349246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38073.769999999997</v>
      </c>
      <c r="D157" s="1">
        <f>'PR-RAS'!E161</f>
        <v>49604.18</v>
      </c>
      <c r="E157" s="1">
        <v>0</v>
      </c>
      <c r="F157" s="1">
        <v>0</v>
      </c>
      <c r="G157" s="2">
        <f t="shared" si="0"/>
        <v>21416.012279999999</v>
      </c>
      <c r="H157" s="2">
        <f t="shared" si="1"/>
        <v>0.41000000000349246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v>
      </c>
      <c r="D158" s="1">
        <f>'PR-RAS'!E162</f>
        <v>0</v>
      </c>
      <c r="E158" s="1">
        <v>0</v>
      </c>
      <c r="F158" s="1">
        <v>0</v>
      </c>
      <c r="G158" s="2">
        <f t="shared" si="0"/>
        <v>0.47099999999999997</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71165.33</v>
      </c>
      <c r="D159" s="1">
        <f>'PR-RAS'!E163</f>
        <v>72419.87</v>
      </c>
      <c r="E159" s="1">
        <v>0</v>
      </c>
      <c r="F159" s="1">
        <v>0</v>
      </c>
      <c r="G159" s="2">
        <f t="shared" si="0"/>
        <v>34128.801059999998</v>
      </c>
      <c r="H159" s="2">
        <f t="shared" si="1"/>
        <v>0.46000000000640284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20717.05</v>
      </c>
      <c r="D160" s="1">
        <f>'PR-RAS'!E164</f>
        <v>22187.94</v>
      </c>
      <c r="E160" s="1">
        <v>0</v>
      </c>
      <c r="F160" s="1">
        <v>0</v>
      </c>
      <c r="G160" s="2">
        <f t="shared" si="0"/>
        <v>10349.775869999999</v>
      </c>
      <c r="H160" s="2">
        <f t="shared" si="1"/>
        <v>0.11000000000058208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519.91</v>
      </c>
      <c r="D161" s="1">
        <f>'PR-RAS'!E165</f>
        <v>1183.6199999999999</v>
      </c>
      <c r="E161" s="1">
        <v>0</v>
      </c>
      <c r="F161" s="1">
        <v>0</v>
      </c>
      <c r="G161" s="2">
        <f t="shared" si="0"/>
        <v>461.94399999999996</v>
      </c>
      <c r="H161" s="2">
        <f t="shared" si="1"/>
        <v>0.47000000000014097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19636.91</v>
      </c>
      <c r="D162" s="1">
        <f>'PR-RAS'!E166</f>
        <v>20774.32</v>
      </c>
      <c r="E162" s="1">
        <v>0</v>
      </c>
      <c r="F162" s="1">
        <v>0</v>
      </c>
      <c r="G162" s="2">
        <f t="shared" si="0"/>
        <v>9850.8735500000003</v>
      </c>
      <c r="H162" s="2">
        <f t="shared" si="1"/>
        <v>0.40999999999985448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179.75</v>
      </c>
      <c r="D163" s="1">
        <f>'PR-RAS'!E167</f>
        <v>230</v>
      </c>
      <c r="E163" s="1">
        <v>0</v>
      </c>
      <c r="F163" s="1">
        <v>0</v>
      </c>
      <c r="G163" s="2">
        <f t="shared" si="0"/>
        <v>103.6395</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380.48</v>
      </c>
      <c r="D164" s="1">
        <f>'PR-RAS'!E168</f>
        <v>0</v>
      </c>
      <c r="E164" s="1">
        <v>0</v>
      </c>
      <c r="F164" s="1">
        <v>0</v>
      </c>
      <c r="G164" s="2">
        <f t="shared" si="0"/>
        <v>62.018240000000006</v>
      </c>
      <c r="H164" s="2">
        <f t="shared" si="1"/>
        <v>0.48000000000001819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13668.289999999999</v>
      </c>
      <c r="D165" s="1">
        <f>'PR-RAS'!E169</f>
        <v>11889.6</v>
      </c>
      <c r="E165" s="1">
        <v>0</v>
      </c>
      <c r="F165" s="1">
        <v>0</v>
      </c>
      <c r="G165" s="2">
        <f t="shared" si="0"/>
        <v>6141.3883599999999</v>
      </c>
      <c r="H165" s="2">
        <f t="shared" si="1"/>
        <v>0.68999999999869033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3680.22</v>
      </c>
      <c r="D166" s="1">
        <f>'PR-RAS'!E170</f>
        <v>3575.64</v>
      </c>
      <c r="E166" s="1">
        <v>0</v>
      </c>
      <c r="F166" s="1">
        <v>0</v>
      </c>
      <c r="G166" s="2">
        <f t="shared" si="0"/>
        <v>1787.1975</v>
      </c>
      <c r="H166" s="2">
        <f t="shared" si="1"/>
        <v>0.57999999999992724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3920.59</v>
      </c>
      <c r="D167" s="1">
        <f>'PR-RAS'!E171</f>
        <v>3496.39</v>
      </c>
      <c r="E167" s="1">
        <v>0</v>
      </c>
      <c r="F167" s="1">
        <v>0</v>
      </c>
      <c r="G167" s="2">
        <f t="shared" si="0"/>
        <v>1811.61942</v>
      </c>
      <c r="H167" s="2">
        <f t="shared" si="1"/>
        <v>0.79999999999972715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2059.73</v>
      </c>
      <c r="D168" s="1">
        <f>'PR-RAS'!E172</f>
        <v>2017.61</v>
      </c>
      <c r="E168" s="1">
        <v>0</v>
      </c>
      <c r="F168" s="1">
        <v>0</v>
      </c>
      <c r="G168" s="2">
        <f t="shared" si="0"/>
        <v>1017.8566500000001</v>
      </c>
      <c r="H168" s="2">
        <f t="shared" si="1"/>
        <v>0.66000000000008185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541.16</v>
      </c>
      <c r="D169" s="1">
        <f>'PR-RAS'!E173</f>
        <v>946.6</v>
      </c>
      <c r="E169" s="1">
        <v>0</v>
      </c>
      <c r="F169" s="1">
        <v>0</v>
      </c>
      <c r="G169" s="2">
        <f t="shared" si="0"/>
        <v>408.97248000000002</v>
      </c>
      <c r="H169" s="2">
        <f t="shared" si="1"/>
        <v>0.55999999999994543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3466.59</v>
      </c>
      <c r="D170" s="1">
        <f>'PR-RAS'!E174</f>
        <v>1853.36</v>
      </c>
      <c r="E170" s="1">
        <v>0</v>
      </c>
      <c r="F170" s="1">
        <v>0</v>
      </c>
      <c r="G170" s="2">
        <f t="shared" si="0"/>
        <v>1212.2893899999999</v>
      </c>
      <c r="H170" s="2">
        <f t="shared" si="1"/>
        <v>0.76999999999975444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33807.54</v>
      </c>
      <c r="D173" s="1">
        <f>'PR-RAS'!E177</f>
        <v>35485.99</v>
      </c>
      <c r="E173" s="1">
        <v>0</v>
      </c>
      <c r="F173" s="1">
        <v>0</v>
      </c>
      <c r="G173" s="2">
        <f t="shared" si="0"/>
        <v>18022.077439999997</v>
      </c>
      <c r="H173" s="2">
        <f t="shared" si="1"/>
        <v>0.47000000000116415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29480.62</v>
      </c>
      <c r="D174" s="1">
        <f>'PR-RAS'!E178</f>
        <v>28555.13</v>
      </c>
      <c r="E174" s="1">
        <v>0</v>
      </c>
      <c r="F174" s="1">
        <v>0</v>
      </c>
      <c r="G174" s="2">
        <f t="shared" si="0"/>
        <v>14980.222239999999</v>
      </c>
      <c r="H174" s="2">
        <f t="shared" si="1"/>
        <v>0.51000000000203727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2050.5500000000002</v>
      </c>
      <c r="D175" s="1">
        <f>'PR-RAS'!E179</f>
        <v>2925.5</v>
      </c>
      <c r="E175" s="1">
        <v>0</v>
      </c>
      <c r="F175" s="1">
        <v>0</v>
      </c>
      <c r="G175" s="2">
        <f t="shared" si="0"/>
        <v>1374.8697</v>
      </c>
      <c r="H175" s="2">
        <f t="shared" si="1"/>
        <v>0.9499999999998181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460.19</v>
      </c>
      <c r="D177" s="1">
        <f>'PR-RAS'!E181</f>
        <v>972.84</v>
      </c>
      <c r="E177" s="1">
        <v>0</v>
      </c>
      <c r="F177" s="1">
        <v>0</v>
      </c>
      <c r="G177" s="2">
        <f t="shared" si="0"/>
        <v>423.43311999999997</v>
      </c>
      <c r="H177" s="2">
        <f t="shared" si="1"/>
        <v>0.34999999999996589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796.35</v>
      </c>
      <c r="D179" s="1">
        <f>'PR-RAS'!E183</f>
        <v>1114.8900000000001</v>
      </c>
      <c r="E179" s="1">
        <v>0</v>
      </c>
      <c r="F179" s="1">
        <v>0</v>
      </c>
      <c r="G179" s="2">
        <f t="shared" si="0"/>
        <v>538.65113999999994</v>
      </c>
      <c r="H179" s="2">
        <f t="shared" si="1"/>
        <v>0.45999999999992269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1019.83</v>
      </c>
      <c r="D181" s="1">
        <f>'PR-RAS'!E185</f>
        <v>1917.63</v>
      </c>
      <c r="E181" s="1">
        <v>0</v>
      </c>
      <c r="F181" s="1">
        <v>0</v>
      </c>
      <c r="G181" s="2">
        <f t="shared" si="0"/>
        <v>873.9162</v>
      </c>
      <c r="H181" s="2">
        <f t="shared" si="1"/>
        <v>0.53999999999984993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2972.4500000000003</v>
      </c>
      <c r="D184" s="1">
        <f>'PR-RAS'!E188</f>
        <v>2856.34</v>
      </c>
      <c r="E184" s="1">
        <v>0</v>
      </c>
      <c r="F184" s="1">
        <v>0</v>
      </c>
      <c r="G184" s="2">
        <f t="shared" si="0"/>
        <v>1589.3787900000002</v>
      </c>
      <c r="H184" s="2">
        <f t="shared" si="1"/>
        <v>0.79000000000041837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524.71</v>
      </c>
      <c r="D186" s="1">
        <f>'PR-RAS'!E190</f>
        <v>524.71</v>
      </c>
      <c r="E186" s="1">
        <v>0</v>
      </c>
      <c r="F186" s="1">
        <v>0</v>
      </c>
      <c r="G186" s="2">
        <f t="shared" si="0"/>
        <v>291.21405000000004</v>
      </c>
      <c r="H186" s="2">
        <f t="shared" si="1"/>
        <v>0.57999999999992724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163.09</v>
      </c>
      <c r="E188" s="1">
        <v>0</v>
      </c>
      <c r="F188" s="1">
        <v>0</v>
      </c>
      <c r="G188" s="2">
        <f t="shared" si="0"/>
        <v>91.493489999999994</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1847.96</v>
      </c>
      <c r="D189" s="1">
        <f>'PR-RAS'!E193</f>
        <v>2115.44</v>
      </c>
      <c r="E189" s="1">
        <v>0</v>
      </c>
      <c r="F189" s="1">
        <v>0</v>
      </c>
      <c r="G189" s="2">
        <f t="shared" si="0"/>
        <v>1142.8219200000001</v>
      </c>
      <c r="H189" s="2">
        <f t="shared" si="1"/>
        <v>0.48000000000001819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404.34</v>
      </c>
      <c r="D190" s="1">
        <f>'PR-RAS'!E194</f>
        <v>0</v>
      </c>
      <c r="E190" s="1">
        <v>0</v>
      </c>
      <c r="F190" s="1">
        <v>0</v>
      </c>
      <c r="G190" s="2">
        <f t="shared" si="0"/>
        <v>76.420259999999999</v>
      </c>
      <c r="H190" s="2">
        <f t="shared" si="1"/>
        <v>0.33999999999997499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32.35</v>
      </c>
      <c r="D191" s="1">
        <f>'PR-RAS'!E195</f>
        <v>53.1</v>
      </c>
      <c r="E191" s="1">
        <v>0</v>
      </c>
      <c r="F191" s="1">
        <v>0</v>
      </c>
      <c r="G191" s="2">
        <f t="shared" si="0"/>
        <v>26.324500000000004</v>
      </c>
      <c r="H191" s="2">
        <f t="shared" si="1"/>
        <v>0.45000000000000284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301.27999999999997</v>
      </c>
      <c r="D192" s="1">
        <f>'PR-RAS'!E196</f>
        <v>269.13</v>
      </c>
      <c r="E192" s="1">
        <v>0</v>
      </c>
      <c r="F192" s="1">
        <v>0</v>
      </c>
      <c r="G192" s="2">
        <f t="shared" si="0"/>
        <v>160.35213999999999</v>
      </c>
      <c r="H192" s="2">
        <f t="shared" si="1"/>
        <v>0.40999999999996817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301.27999999999997</v>
      </c>
      <c r="D206" s="1">
        <f>'PR-RAS'!E210</f>
        <v>269.13</v>
      </c>
      <c r="E206" s="1">
        <v>0</v>
      </c>
      <c r="F206" s="1">
        <v>0</v>
      </c>
      <c r="G206" s="2">
        <f t="shared" si="0"/>
        <v>172.10569999999998</v>
      </c>
      <c r="H206" s="2">
        <f t="shared" si="1"/>
        <v>0.40999999999996817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195.82</v>
      </c>
      <c r="D207" s="1">
        <f>'PR-RAS'!E211</f>
        <v>269.13</v>
      </c>
      <c r="E207" s="1">
        <v>0</v>
      </c>
      <c r="F207" s="1">
        <v>0</v>
      </c>
      <c r="G207" s="2">
        <f t="shared" si="0"/>
        <v>151.22047999999998</v>
      </c>
      <c r="H207" s="2">
        <f t="shared" si="1"/>
        <v>0.31000000000000227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105.46</v>
      </c>
      <c r="D209" s="1">
        <f>'PR-RAS'!E213</f>
        <v>0</v>
      </c>
      <c r="E209" s="1">
        <v>0</v>
      </c>
      <c r="F209" s="1">
        <v>0</v>
      </c>
      <c r="G209" s="2">
        <f t="shared" si="0"/>
        <v>21.935679999999998</v>
      </c>
      <c r="H209" s="2">
        <f t="shared" si="1"/>
        <v>0.45999999999999375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189.86</v>
      </c>
      <c r="D248" s="1">
        <f>'PR-RAS'!E252</f>
        <v>150.63999999999999</v>
      </c>
      <c r="E248" s="1">
        <v>0</v>
      </c>
      <c r="F248" s="1">
        <v>0</v>
      </c>
      <c r="G248" s="2">
        <f t="shared" si="0"/>
        <v>121.31157999999999</v>
      </c>
      <c r="H248" s="2">
        <f t="shared" si="1"/>
        <v>0.5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189.86</v>
      </c>
      <c r="D255" s="1">
        <f>'PR-RAS'!E259</f>
        <v>150.63999999999999</v>
      </c>
      <c r="E255" s="1">
        <v>0</v>
      </c>
      <c r="F255" s="1">
        <v>0</v>
      </c>
      <c r="G255" s="2">
        <f t="shared" si="0"/>
        <v>124.74956</v>
      </c>
      <c r="H255" s="2">
        <f t="shared" si="1"/>
        <v>0.5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189.86</v>
      </c>
      <c r="D257" s="1">
        <f>'PR-RAS'!E261</f>
        <v>150.63999999999999</v>
      </c>
      <c r="E257" s="1">
        <v>0</v>
      </c>
      <c r="F257" s="1">
        <v>0</v>
      </c>
      <c r="G257" s="2">
        <f t="shared" si="0"/>
        <v>125.73184000000001</v>
      </c>
      <c r="H257" s="2">
        <f t="shared" si="1"/>
        <v>0.5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40.14</v>
      </c>
      <c r="D259" s="1">
        <f>'PR-RAS'!E263</f>
        <v>35.090000000000003</v>
      </c>
      <c r="E259" s="1">
        <v>0</v>
      </c>
      <c r="F259" s="1">
        <v>0</v>
      </c>
      <c r="G259" s="2">
        <f t="shared" si="0"/>
        <v>28.462560000000003</v>
      </c>
      <c r="H259" s="2">
        <f t="shared" si="1"/>
        <v>0.23000000000000398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40.14</v>
      </c>
      <c r="D260" s="1">
        <f>'PR-RAS'!E264</f>
        <v>35.090000000000003</v>
      </c>
      <c r="E260" s="1">
        <v>0</v>
      </c>
      <c r="F260" s="1">
        <v>0</v>
      </c>
      <c r="G260" s="2">
        <f t="shared" si="0"/>
        <v>28.572880000000001</v>
      </c>
      <c r="H260" s="2">
        <f t="shared" si="1"/>
        <v>0.23000000000000398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40.14</v>
      </c>
      <c r="D262" s="1">
        <f>'PR-RAS'!E266</f>
        <v>35.090000000000003</v>
      </c>
      <c r="E262" s="1">
        <v>0</v>
      </c>
      <c r="F262" s="1">
        <v>0</v>
      </c>
      <c r="G262" s="2">
        <f t="shared" si="0"/>
        <v>28.793520000000004</v>
      </c>
      <c r="H262" s="2">
        <f t="shared" si="1"/>
        <v>0.23000000000000398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356220.94000000006</v>
      </c>
      <c r="D285" s="1">
        <f>'PR-RAS'!E289</f>
        <v>439251.81000000006</v>
      </c>
      <c r="E285" s="1">
        <v>0</v>
      </c>
      <c r="F285" s="1">
        <v>0</v>
      </c>
      <c r="G285" s="2">
        <f t="shared" si="8"/>
        <v>350661.77503999998</v>
      </c>
      <c r="H285" s="2">
        <f t="shared" si="9"/>
        <v>0.24999999988358468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14336.889999999956</v>
      </c>
      <c r="E286" s="1">
        <v>0</v>
      </c>
      <c r="F286" s="1">
        <v>0</v>
      </c>
      <c r="G286" s="2">
        <f t="shared" si="8"/>
        <v>8172.0272999999743</v>
      </c>
      <c r="H286" s="2">
        <f t="shared" si="9"/>
        <v>0.11000000004423782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191.42000000004191</v>
      </c>
      <c r="D287" s="1">
        <f>'PR-RAS'!E291</f>
        <v>0</v>
      </c>
      <c r="E287" s="1">
        <v>0</v>
      </c>
      <c r="F287" s="1">
        <v>0</v>
      </c>
      <c r="G287" s="2">
        <f t="shared" si="8"/>
        <v>54.746120000011985</v>
      </c>
      <c r="H287" s="2">
        <f t="shared" si="9"/>
        <v>0.42000000004190952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7436.99</v>
      </c>
      <c r="D289" s="1">
        <f>'PR-RAS'!E293</f>
        <v>14733.35</v>
      </c>
      <c r="E289" s="1">
        <v>0</v>
      </c>
      <c r="F289" s="1">
        <v>0</v>
      </c>
      <c r="G289" s="2">
        <f t="shared" si="8"/>
        <v>10628.262720000001</v>
      </c>
      <c r="H289" s="2">
        <f t="shared" si="9"/>
        <v>0.36000000000058208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7106.46</v>
      </c>
      <c r="D345" s="1">
        <f>'PR-RAS'!E350</f>
        <v>609.32000000000005</v>
      </c>
      <c r="E345" s="1">
        <v>0</v>
      </c>
      <c r="F345" s="1">
        <v>0</v>
      </c>
      <c r="G345" s="2">
        <f t="shared" si="8"/>
        <v>2863.8343999999997</v>
      </c>
      <c r="H345" s="2">
        <f t="shared" si="9"/>
        <v>0.7800000000000864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7106.46</v>
      </c>
      <c r="D358" s="1">
        <f>'PR-RAS'!E363</f>
        <v>609.32000000000005</v>
      </c>
      <c r="E358" s="1">
        <v>0</v>
      </c>
      <c r="F358" s="1">
        <v>0</v>
      </c>
      <c r="G358" s="2">
        <f t="shared" si="8"/>
        <v>2972.0607</v>
      </c>
      <c r="H358" s="2">
        <f t="shared" si="9"/>
        <v>0.7800000000000864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6421.72</v>
      </c>
      <c r="D364" s="1">
        <f>'PR-RAS'!E369</f>
        <v>0</v>
      </c>
      <c r="E364" s="1">
        <v>0</v>
      </c>
      <c r="F364" s="1">
        <v>0</v>
      </c>
      <c r="G364" s="2">
        <f t="shared" si="8"/>
        <v>2331.0843599999998</v>
      </c>
      <c r="H364" s="2">
        <f t="shared" si="9"/>
        <v>0.27999999999974534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6421.72</v>
      </c>
      <c r="D371" s="1">
        <f>'PR-RAS'!E376</f>
        <v>0</v>
      </c>
      <c r="E371" s="1">
        <v>0</v>
      </c>
      <c r="F371" s="1">
        <v>0</v>
      </c>
      <c r="G371" s="2">
        <f t="shared" si="8"/>
        <v>2376.0364</v>
      </c>
      <c r="H371" s="2">
        <f t="shared" si="9"/>
        <v>0.27999999999974534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684.74</v>
      </c>
      <c r="D378" s="1">
        <f>'PR-RAS'!E383</f>
        <v>609.32000000000005</v>
      </c>
      <c r="E378" s="1">
        <v>0</v>
      </c>
      <c r="F378" s="1">
        <v>0</v>
      </c>
      <c r="G378" s="2">
        <f t="shared" si="8"/>
        <v>717.57426000000009</v>
      </c>
      <c r="H378" s="2">
        <f t="shared" si="9"/>
        <v>0.58000000000004093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684.74</v>
      </c>
      <c r="D379" s="1">
        <f>'PR-RAS'!E384</f>
        <v>609.32000000000005</v>
      </c>
      <c r="E379" s="1">
        <v>0</v>
      </c>
      <c r="F379" s="1">
        <v>0</v>
      </c>
      <c r="G379" s="2">
        <f t="shared" si="8"/>
        <v>719.47764000000006</v>
      </c>
      <c r="H379" s="2">
        <f t="shared" si="9"/>
        <v>0.58000000000004093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7106.46</v>
      </c>
      <c r="D403" s="1">
        <f>'PR-RAS'!E408</f>
        <v>609.32000000000005</v>
      </c>
      <c r="E403" s="1">
        <v>0</v>
      </c>
      <c r="F403" s="1">
        <v>0</v>
      </c>
      <c r="G403" s="2">
        <f t="shared" si="8"/>
        <v>3346.6902000000005</v>
      </c>
      <c r="H403" s="2">
        <f t="shared" si="9"/>
        <v>0.7800000000000864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356029.52</v>
      </c>
      <c r="D407" s="1">
        <f>'PR-RAS'!E412</f>
        <v>453588.7</v>
      </c>
      <c r="E407" s="1">
        <v>0</v>
      </c>
      <c r="F407" s="1">
        <v>0</v>
      </c>
      <c r="G407" s="2">
        <f t="shared" si="8"/>
        <v>512862.00952000002</v>
      </c>
      <c r="H407" s="2">
        <f t="shared" si="9"/>
        <v>0.77999999996973202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363327.40000000008</v>
      </c>
      <c r="D408" s="1">
        <f>'PR-RAS'!E413</f>
        <v>439861.13000000006</v>
      </c>
      <c r="E408" s="1">
        <v>0</v>
      </c>
      <c r="F408" s="1">
        <v>0</v>
      </c>
      <c r="G408" s="2">
        <f t="shared" si="8"/>
        <v>505921.21162000002</v>
      </c>
      <c r="H408" s="2">
        <f t="shared" si="9"/>
        <v>0.530000000144355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13727.569999999949</v>
      </c>
      <c r="E409" s="1">
        <v>0</v>
      </c>
      <c r="F409" s="1">
        <v>0</v>
      </c>
      <c r="G409" s="2">
        <f t="shared" si="8"/>
        <v>11201.697119999957</v>
      </c>
      <c r="H409" s="2">
        <f t="shared" si="9"/>
        <v>0.43000000005122274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7297.8800000000629</v>
      </c>
      <c r="D410" s="1">
        <f>'PR-RAS'!E415</f>
        <v>0</v>
      </c>
      <c r="E410" s="1">
        <v>0</v>
      </c>
      <c r="F410" s="1">
        <v>0</v>
      </c>
      <c r="G410" s="2">
        <f t="shared" si="8"/>
        <v>2984.8329200000258</v>
      </c>
      <c r="H410" s="2">
        <f t="shared" si="9"/>
        <v>0.11999999993713573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7436.99</v>
      </c>
      <c r="D412" s="1">
        <f>'PR-RAS'!E417</f>
        <v>14733.35</v>
      </c>
      <c r="E412" s="1">
        <v>0</v>
      </c>
      <c r="F412" s="1">
        <v>0</v>
      </c>
      <c r="G412" s="2">
        <f t="shared" si="8"/>
        <v>15167.416590000001</v>
      </c>
      <c r="H412" s="2">
        <f t="shared" si="9"/>
        <v>0.36000000000058208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356029.52</v>
      </c>
      <c r="D633" s="1">
        <f>'PR-RAS'!E639</f>
        <v>453588.7</v>
      </c>
      <c r="E633" s="1">
        <v>0</v>
      </c>
      <c r="F633" s="1">
        <v>0</v>
      </c>
      <c r="G633" s="2">
        <f t="shared" si="10"/>
        <v>798346.7734399999</v>
      </c>
      <c r="H633" s="2">
        <f t="shared" si="11"/>
        <v>0.77999999996973202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363327.40000000008</v>
      </c>
      <c r="D634" s="1">
        <f>'PR-RAS'!E640</f>
        <v>439861.13000000006</v>
      </c>
      <c r="E634" s="1">
        <v>0</v>
      </c>
      <c r="F634" s="1">
        <v>0</v>
      </c>
      <c r="G634" s="2">
        <f t="shared" si="10"/>
        <v>786850.43478000013</v>
      </c>
      <c r="H634" s="2">
        <f t="shared" si="11"/>
        <v>0.530000000144355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13727.569999999949</v>
      </c>
      <c r="E635" s="1">
        <v>0</v>
      </c>
      <c r="F635" s="1">
        <v>0</v>
      </c>
      <c r="G635" s="2">
        <f t="shared" si="10"/>
        <v>17406.558759999934</v>
      </c>
      <c r="H635" s="2">
        <f t="shared" si="11"/>
        <v>0.43000000005122274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7297.8800000000629</v>
      </c>
      <c r="D636" s="1">
        <f>'PR-RAS'!E642</f>
        <v>0</v>
      </c>
      <c r="E636" s="1">
        <v>0</v>
      </c>
      <c r="F636" s="1">
        <v>0</v>
      </c>
      <c r="G636" s="2">
        <f t="shared" si="10"/>
        <v>4634.1538000000401</v>
      </c>
      <c r="H636" s="2">
        <f t="shared" si="11"/>
        <v>0.11999999993713573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7436.99</v>
      </c>
      <c r="D638" s="1">
        <f>'PR-RAS'!E644</f>
        <v>14733.35</v>
      </c>
      <c r="E638" s="1">
        <v>0</v>
      </c>
      <c r="F638" s="1">
        <v>0</v>
      </c>
      <c r="G638" s="2">
        <f t="shared" si="10"/>
        <v>23507.650530000003</v>
      </c>
      <c r="H638" s="2">
        <f t="shared" si="11"/>
        <v>0.36000000000058208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14734.870000000063</v>
      </c>
      <c r="D640" s="1">
        <f>'PR-RAS'!E646</f>
        <v>1005.7800000000516</v>
      </c>
      <c r="E640" s="1">
        <v>0</v>
      </c>
      <c r="F640" s="1">
        <v>0</v>
      </c>
      <c r="G640" s="2">
        <f t="shared" si="10"/>
        <v>10700.968770000107</v>
      </c>
      <c r="H640" s="2">
        <f t="shared" si="11"/>
        <v>0.34999999988576747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27109.56</v>
      </c>
      <c r="D641" s="1">
        <f>'PR-RAS'!E647</f>
        <v>33381.550000000003</v>
      </c>
      <c r="E641" s="1">
        <v>0</v>
      </c>
      <c r="F641" s="1">
        <v>0</v>
      </c>
      <c r="G641" s="2">
        <f t="shared" si="10"/>
        <v>60078.502400000005</v>
      </c>
      <c r="H641" s="2">
        <f t="shared" si="11"/>
        <v>0.88999999999577994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62.73</v>
      </c>
      <c r="D642" s="1">
        <f>'PR-RAS'!E649</f>
        <v>1278.78</v>
      </c>
      <c r="E642" s="1">
        <v>0</v>
      </c>
      <c r="F642" s="1">
        <v>0</v>
      </c>
      <c r="G642" s="2">
        <f t="shared" si="10"/>
        <v>1679.60589</v>
      </c>
      <c r="H642" s="2">
        <f t="shared" si="11"/>
        <v>0.49000000000003041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52188.18</v>
      </c>
      <c r="D643" s="1">
        <f>'PR-RAS'!E650</f>
        <v>65218.27</v>
      </c>
      <c r="E643" s="1">
        <v>0</v>
      </c>
      <c r="F643" s="1">
        <v>0</v>
      </c>
      <c r="G643" s="2">
        <f t="shared" si="10"/>
        <v>117245.07024</v>
      </c>
      <c r="H643" s="2">
        <f t="shared" si="11"/>
        <v>0.44999999999708962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50972.13</v>
      </c>
      <c r="D644" s="1">
        <f>'PR-RAS'!E651</f>
        <v>64606.43</v>
      </c>
      <c r="E644" s="1">
        <v>0</v>
      </c>
      <c r="F644" s="1">
        <v>0</v>
      </c>
      <c r="G644" s="2">
        <f t="shared" si="10"/>
        <v>115858.94856999999</v>
      </c>
      <c r="H644" s="2">
        <f t="shared" si="11"/>
        <v>0.55999999999767169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1278.7800000000061</v>
      </c>
      <c r="D645" s="1">
        <f>'PR-RAS'!E652</f>
        <v>1890.6200000000026</v>
      </c>
      <c r="E645" s="1">
        <v>0</v>
      </c>
      <c r="F645" s="1">
        <v>0</v>
      </c>
      <c r="G645" s="2">
        <f t="shared" si="10"/>
        <v>3258.6528800000074</v>
      </c>
      <c r="H645" s="2">
        <f t="shared" si="11"/>
        <v>0.59999999999126885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22</v>
      </c>
      <c r="D647" s="1">
        <f>'PR-RAS'!E654</f>
        <v>22</v>
      </c>
      <c r="E647" s="1">
        <v>0</v>
      </c>
      <c r="F647" s="1">
        <v>0</v>
      </c>
      <c r="G647" s="2">
        <f t="shared" si="10"/>
        <v>42.636000000000003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v>
      </c>
      <c r="D649" s="1">
        <f>'PR-RAS'!E656</f>
        <v>12</v>
      </c>
      <c r="E649" s="1">
        <v>0</v>
      </c>
      <c r="F649" s="1">
        <v>0</v>
      </c>
      <c r="G649" s="2">
        <f t="shared" si="10"/>
        <v>23.327999999999999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309478.93</v>
      </c>
      <c r="D668" s="1">
        <f>'PR-RAS'!E675</f>
        <v>392997.33</v>
      </c>
      <c r="E668" s="1">
        <v>0</v>
      </c>
      <c r="F668" s="1">
        <v>0</v>
      </c>
      <c r="G668" s="2">
        <f t="shared" si="10"/>
        <v>730680.88453000004</v>
      </c>
      <c r="H668" s="2">
        <f t="shared" si="11"/>
        <v>0.40000000002328306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1525.73</v>
      </c>
      <c r="D710" s="1">
        <f>'PR-RAS'!E717</f>
        <v>441.44</v>
      </c>
      <c r="E710" s="1">
        <v>0</v>
      </c>
      <c r="F710" s="1">
        <v>0</v>
      </c>
      <c r="G710" s="2">
        <f t="shared" si="10"/>
        <v>1707.7044900000001</v>
      </c>
      <c r="H710" s="2">
        <f t="shared" si="11"/>
        <v>0.70999999999997954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19636.91</v>
      </c>
      <c r="D711" s="1">
        <f>'PR-RAS'!E718</f>
        <v>20774.32</v>
      </c>
      <c r="E711" s="1">
        <v>0</v>
      </c>
      <c r="F711" s="1">
        <v>0</v>
      </c>
      <c r="G711" s="2">
        <f t="shared" si="10"/>
        <v>43441.7405</v>
      </c>
      <c r="H711" s="2">
        <f t="shared" si="11"/>
        <v>0.40999999999985448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796.35</v>
      </c>
      <c r="D713" s="1">
        <f>'PR-RAS'!E720</f>
        <v>1114.8900000000001</v>
      </c>
      <c r="E713" s="1">
        <v>0</v>
      </c>
      <c r="F713" s="1">
        <v>0</v>
      </c>
      <c r="G713" s="2">
        <f t="shared" si="10"/>
        <v>2154.6045599999998</v>
      </c>
      <c r="H713" s="2">
        <f t="shared" si="11"/>
        <v>0.45999999999992269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189.86</v>
      </c>
      <c r="D821" s="1">
        <f>'PR-RAS'!E828</f>
        <v>150.63999999999999</v>
      </c>
      <c r="E821" s="1">
        <v>0</v>
      </c>
      <c r="F821" s="1">
        <v>0</v>
      </c>
      <c r="G821" s="2">
        <f t="shared" si="18"/>
        <v>402.73479999999995</v>
      </c>
      <c r="H821" s="2">
        <f t="shared" si="19"/>
        <v>0.5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99933.020000000033</v>
      </c>
      <c r="D984" s="6">
        <f>BILANCA!E6</f>
        <v>111374.34000000005</v>
      </c>
      <c r="E984" s="6">
        <v>0</v>
      </c>
      <c r="F984" s="6">
        <v>0</v>
      </c>
      <c r="G984" s="7">
        <f t="shared" ref="G984:G1241" si="22">B984/1000*C984+B984/500*D984</f>
        <v>322.68170000000015</v>
      </c>
      <c r="H984" s="7">
        <f t="shared" si="19"/>
        <v>0.36000000008789357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71247.710000000036</v>
      </c>
      <c r="D985" s="1">
        <f>BILANCA!E7</f>
        <v>75805.21000000005</v>
      </c>
      <c r="E985" s="1">
        <v>0</v>
      </c>
      <c r="F985" s="1">
        <v>0</v>
      </c>
      <c r="G985" s="2">
        <f t="shared" si="22"/>
        <v>445.71626000000026</v>
      </c>
      <c r="H985" s="2">
        <f t="shared" si="19"/>
        <v>0.50000000001455192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3878.96</v>
      </c>
      <c r="D986" s="1">
        <f>BILANCA!E8</f>
        <v>3878.96</v>
      </c>
      <c r="E986" s="1">
        <v>0</v>
      </c>
      <c r="F986" s="1">
        <v>0</v>
      </c>
      <c r="G986" s="2">
        <f t="shared" si="22"/>
        <v>34.910640000000001</v>
      </c>
      <c r="H986" s="2">
        <f t="shared" si="19"/>
        <v>7.999999999992724E-2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3878.96</v>
      </c>
      <c r="D987" s="1">
        <f>BILANCA!E9</f>
        <v>3878.96</v>
      </c>
      <c r="E987" s="1">
        <v>0</v>
      </c>
      <c r="F987" s="1">
        <v>0</v>
      </c>
      <c r="G987" s="2">
        <f t="shared" si="22"/>
        <v>46.547520000000006</v>
      </c>
      <c r="H987" s="2">
        <f t="shared" si="19"/>
        <v>7.999999999992724E-2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67368.750000000029</v>
      </c>
      <c r="D990" s="1">
        <f>BILANCA!E12</f>
        <v>71926.250000000044</v>
      </c>
      <c r="E990" s="1">
        <v>0</v>
      </c>
      <c r="F990" s="1">
        <v>0</v>
      </c>
      <c r="G990" s="2">
        <f t="shared" si="22"/>
        <v>1478.5487500000008</v>
      </c>
      <c r="H990" s="2">
        <f t="shared" si="19"/>
        <v>0.50000000001455192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55894.620000000024</v>
      </c>
      <c r="D991" s="1">
        <f>BILANCA!E13</f>
        <v>53537.350000000035</v>
      </c>
      <c r="E991" s="1">
        <v>0</v>
      </c>
      <c r="F991" s="1">
        <v>0</v>
      </c>
      <c r="G991" s="2">
        <f t="shared" si="22"/>
        <v>1303.7545600000008</v>
      </c>
      <c r="H991" s="2">
        <f t="shared" si="19"/>
        <v>0.73000000001047738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188581.67</v>
      </c>
      <c r="D993" s="1">
        <f>BILANCA!E15</f>
        <v>188581.67</v>
      </c>
      <c r="E993" s="1">
        <v>0</v>
      </c>
      <c r="F993" s="1">
        <v>0</v>
      </c>
      <c r="G993" s="2">
        <f t="shared" si="22"/>
        <v>5657.4501</v>
      </c>
      <c r="H993" s="2">
        <f t="shared" si="19"/>
        <v>0.65999999997438863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1679.04</v>
      </c>
      <c r="D995" s="1">
        <f>BILANCA!E17</f>
        <v>1679.04</v>
      </c>
      <c r="E995" s="1">
        <v>0</v>
      </c>
      <c r="F995" s="1">
        <v>0</v>
      </c>
      <c r="G995" s="2">
        <f t="shared" si="22"/>
        <v>60.445439999999998</v>
      </c>
      <c r="H995" s="2">
        <f t="shared" si="19"/>
        <v>7.999999999992724E-2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134366.09</v>
      </c>
      <c r="D996" s="1">
        <f>BILANCA!E18</f>
        <v>136723.35999999999</v>
      </c>
      <c r="E996" s="1">
        <v>0</v>
      </c>
      <c r="F996" s="1">
        <v>0</v>
      </c>
      <c r="G996" s="2">
        <f t="shared" si="22"/>
        <v>5301.5665299999991</v>
      </c>
      <c r="H996" s="2">
        <f t="shared" si="19"/>
        <v>0.4499999999825377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8512.6299999999974</v>
      </c>
      <c r="D997" s="1">
        <f>BILANCA!E19</f>
        <v>16373.180000000008</v>
      </c>
      <c r="E997" s="1">
        <v>0</v>
      </c>
      <c r="F997" s="1">
        <v>0</v>
      </c>
      <c r="G997" s="2">
        <f t="shared" si="22"/>
        <v>577.6258600000001</v>
      </c>
      <c r="H997" s="2">
        <f t="shared" si="19"/>
        <v>0.55000000001018634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46045.02</v>
      </c>
      <c r="D998" s="1">
        <f>BILANCA!E20</f>
        <v>74696.03</v>
      </c>
      <c r="E998" s="1">
        <v>0</v>
      </c>
      <c r="F998" s="1">
        <v>0</v>
      </c>
      <c r="G998" s="2">
        <f t="shared" si="22"/>
        <v>2931.5561999999995</v>
      </c>
      <c r="H998" s="2">
        <f t="shared" si="19"/>
        <v>4.9999999995634425E-2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7199.85</v>
      </c>
      <c r="D1000" s="1">
        <f>BILANCA!E22</f>
        <v>7199.85</v>
      </c>
      <c r="E1000" s="1">
        <v>0</v>
      </c>
      <c r="F1000" s="1">
        <v>0</v>
      </c>
      <c r="G1000" s="2">
        <f t="shared" si="22"/>
        <v>367.19235000000003</v>
      </c>
      <c r="H1000" s="2">
        <f t="shared" si="19"/>
        <v>0.2999999999992724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44732.24</v>
      </c>
      <c r="D1006" s="1">
        <f>BILANCA!E28</f>
        <v>65522.7</v>
      </c>
      <c r="E1006" s="1">
        <v>0</v>
      </c>
      <c r="F1006" s="1">
        <v>0</v>
      </c>
      <c r="G1006" s="2">
        <f t="shared" si="22"/>
        <v>4042.8857199999998</v>
      </c>
      <c r="H1006" s="2">
        <f t="shared" si="19"/>
        <v>0.54000000000087311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2961.5</v>
      </c>
      <c r="D1013" s="1">
        <f>BILANCA!E35</f>
        <v>2015.7199999999993</v>
      </c>
      <c r="E1013" s="1">
        <v>0</v>
      </c>
      <c r="F1013" s="1">
        <v>0</v>
      </c>
      <c r="G1013" s="2">
        <f t="shared" si="22"/>
        <v>209.78819999999996</v>
      </c>
      <c r="H1013" s="2">
        <f t="shared" si="19"/>
        <v>0.78000000000065484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7242.16</v>
      </c>
      <c r="D1014" s="1">
        <f>BILANCA!E36</f>
        <v>7851.48</v>
      </c>
      <c r="E1014" s="1">
        <v>0</v>
      </c>
      <c r="F1014" s="1">
        <v>0</v>
      </c>
      <c r="G1014" s="2">
        <f t="shared" si="22"/>
        <v>711.29872</v>
      </c>
      <c r="H1014" s="2">
        <f t="shared" si="19"/>
        <v>0.63999999999941792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4280.66</v>
      </c>
      <c r="D1018" s="1">
        <f>BILANCA!E40</f>
        <v>5835.76</v>
      </c>
      <c r="E1018" s="1">
        <v>0</v>
      </c>
      <c r="F1018" s="1">
        <v>0</v>
      </c>
      <c r="G1018" s="2">
        <f t="shared" si="22"/>
        <v>558.32630000000006</v>
      </c>
      <c r="H1018" s="2">
        <f t="shared" si="19"/>
        <v>0.57999999999992724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12379.92</v>
      </c>
      <c r="D1032" s="1">
        <f>BILANCA!E54</f>
        <v>13951.11</v>
      </c>
      <c r="E1032" s="1">
        <v>0</v>
      </c>
      <c r="F1032" s="1">
        <v>0</v>
      </c>
      <c r="G1032" s="2">
        <f t="shared" si="22"/>
        <v>1973.8248600000002</v>
      </c>
      <c r="H1032" s="2">
        <f t="shared" si="19"/>
        <v>0.19000000000050932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12379.92</v>
      </c>
      <c r="D1033" s="1">
        <f>BILANCA!E55</f>
        <v>13951.11</v>
      </c>
      <c r="E1033" s="1">
        <v>0</v>
      </c>
      <c r="F1033" s="1">
        <v>0</v>
      </c>
      <c r="G1033" s="2">
        <f t="shared" si="22"/>
        <v>2014.1070000000002</v>
      </c>
      <c r="H1033" s="2">
        <f t="shared" si="19"/>
        <v>0.19000000000050932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28685.31</v>
      </c>
      <c r="D1046" s="1">
        <f>BILANCA!E68</f>
        <v>35569.130000000005</v>
      </c>
      <c r="E1046" s="1">
        <v>0</v>
      </c>
      <c r="F1046" s="1">
        <v>0</v>
      </c>
      <c r="G1046" s="2">
        <f t="shared" si="22"/>
        <v>6288.8849100000007</v>
      </c>
      <c r="H1046" s="2">
        <f t="shared" si="19"/>
        <v>0.44000000000596629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1278.78</v>
      </c>
      <c r="D1047" s="1">
        <f>BILANCA!E69</f>
        <v>1890.62</v>
      </c>
      <c r="E1047" s="1">
        <v>0</v>
      </c>
      <c r="F1047" s="1">
        <v>0</v>
      </c>
      <c r="G1047" s="2">
        <f t="shared" si="22"/>
        <v>323.84127999999998</v>
      </c>
      <c r="H1047" s="2">
        <f t="shared" si="19"/>
        <v>0.60000000000013642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1278.78</v>
      </c>
      <c r="D1048" s="1">
        <f>BILANCA!E70</f>
        <v>1890.62</v>
      </c>
      <c r="E1048" s="1">
        <v>0</v>
      </c>
      <c r="F1048" s="1">
        <v>0</v>
      </c>
      <c r="G1048" s="2">
        <f t="shared" si="22"/>
        <v>328.90129999999999</v>
      </c>
      <c r="H1048" s="2">
        <f t="shared" si="19"/>
        <v>0.60000000000013642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1278.78</v>
      </c>
      <c r="D1050" s="1">
        <f>BILANCA!E72</f>
        <v>1890.62</v>
      </c>
      <c r="E1050" s="1">
        <v>0</v>
      </c>
      <c r="F1050" s="1">
        <v>0</v>
      </c>
      <c r="G1050" s="2">
        <f t="shared" si="22"/>
        <v>339.02134000000001</v>
      </c>
      <c r="H1050" s="2">
        <f t="shared" si="19"/>
        <v>0.60000000000013642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296.96999999999997</v>
      </c>
      <c r="D1056" s="1">
        <f>BILANCA!E78</f>
        <v>296.95999999999998</v>
      </c>
      <c r="E1056" s="1">
        <v>0</v>
      </c>
      <c r="F1056" s="1">
        <v>0</v>
      </c>
      <c r="G1056" s="2">
        <f t="shared" si="22"/>
        <v>65.034969999999987</v>
      </c>
      <c r="H1056" s="2">
        <f t="shared" si="19"/>
        <v>7.0000000000050022E-2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79.05</v>
      </c>
      <c r="D1062" s="1">
        <f>BILANCA!E84</f>
        <v>79.05</v>
      </c>
      <c r="E1062" s="1">
        <v>0</v>
      </c>
      <c r="F1062" s="1">
        <v>0</v>
      </c>
      <c r="G1062" s="2">
        <f t="shared" si="22"/>
        <v>18.734850000000002</v>
      </c>
      <c r="H1062" s="2">
        <f t="shared" si="19"/>
        <v>9.9999999999994316E-2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217.92</v>
      </c>
      <c r="D1064" s="1">
        <f>BILANCA!E86</f>
        <v>217.91</v>
      </c>
      <c r="E1064" s="1">
        <v>0</v>
      </c>
      <c r="F1064" s="1">
        <v>0</v>
      </c>
      <c r="G1064" s="2">
        <f t="shared" si="22"/>
        <v>52.952939999999998</v>
      </c>
      <c r="H1064" s="2">
        <f t="shared" si="19"/>
        <v>0.17000000000001592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27109.56</v>
      </c>
      <c r="D1148" s="1">
        <f>BILANCA!E170</f>
        <v>33381.550000000003</v>
      </c>
      <c r="E1148" s="1">
        <v>0</v>
      </c>
      <c r="F1148" s="1">
        <v>0</v>
      </c>
      <c r="G1148" s="2">
        <f t="shared" si="22"/>
        <v>15488.988900000002</v>
      </c>
      <c r="H1148" s="2">
        <f t="shared" si="23"/>
        <v>0.88999999999577994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27109.56</v>
      </c>
      <c r="D1151" s="1">
        <f>BILANCA!E173</f>
        <v>33381.550000000003</v>
      </c>
      <c r="E1151" s="1">
        <v>0</v>
      </c>
      <c r="F1151" s="1">
        <v>0</v>
      </c>
      <c r="G1151" s="2">
        <f t="shared" si="22"/>
        <v>15770.606880000003</v>
      </c>
      <c r="H1151" s="2">
        <f t="shared" si="23"/>
        <v>0.88999999999577994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99933.02</v>
      </c>
      <c r="D1152" s="1">
        <f>BILANCA!E175</f>
        <v>111374.34</v>
      </c>
      <c r="E1152" s="1">
        <v>0</v>
      </c>
      <c r="F1152" s="1">
        <v>0</v>
      </c>
      <c r="G1152" s="2">
        <f t="shared" si="22"/>
        <v>54533.207300000009</v>
      </c>
      <c r="H1152" s="2">
        <f t="shared" si="23"/>
        <v>0.36000000000058208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43420.18</v>
      </c>
      <c r="D1153" s="1">
        <f>BILANCA!E176</f>
        <v>36574.909999999996</v>
      </c>
      <c r="E1153" s="1">
        <v>0</v>
      </c>
      <c r="F1153" s="1">
        <v>0</v>
      </c>
      <c r="G1153" s="2">
        <f t="shared" si="22"/>
        <v>19816.900000000001</v>
      </c>
      <c r="H1153" s="2">
        <f t="shared" si="23"/>
        <v>0.27000000000407454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36998.46</v>
      </c>
      <c r="D1154" s="1">
        <f>BILANCA!E177</f>
        <v>36574.909999999996</v>
      </c>
      <c r="E1154" s="1">
        <v>0</v>
      </c>
      <c r="F1154" s="1">
        <v>0</v>
      </c>
      <c r="G1154" s="2">
        <f t="shared" si="22"/>
        <v>18835.355880000003</v>
      </c>
      <c r="H1154" s="2">
        <f t="shared" si="23"/>
        <v>0.55000000000291038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25552.95</v>
      </c>
      <c r="D1155" s="1">
        <f>BILANCA!E178</f>
        <v>31713.46</v>
      </c>
      <c r="E1155" s="1">
        <v>0</v>
      </c>
      <c r="F1155" s="1">
        <v>0</v>
      </c>
      <c r="G1155" s="2">
        <f t="shared" si="22"/>
        <v>15304.537639999999</v>
      </c>
      <c r="H1155" s="2">
        <f t="shared" si="23"/>
        <v>0.50999999999839929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11029.11</v>
      </c>
      <c r="D1156" s="1">
        <f>BILANCA!E179</f>
        <v>4580.1099999999997</v>
      </c>
      <c r="E1156" s="1">
        <v>0</v>
      </c>
      <c r="F1156" s="1">
        <v>0</v>
      </c>
      <c r="G1156" s="2">
        <f t="shared" si="22"/>
        <v>3492.7540899999995</v>
      </c>
      <c r="H1156" s="2">
        <f t="shared" si="23"/>
        <v>0.22000000000025466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77.849999999999994</v>
      </c>
      <c r="D1157" s="1">
        <f>BILANCA!E180</f>
        <v>22.96</v>
      </c>
      <c r="E1157" s="1">
        <v>0</v>
      </c>
      <c r="F1157" s="1">
        <v>0</v>
      </c>
      <c r="G1157" s="2">
        <f t="shared" si="22"/>
        <v>21.535979999999999</v>
      </c>
      <c r="H1157" s="2">
        <f t="shared" si="23"/>
        <v>0.19000000000000483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77.849999999999994</v>
      </c>
      <c r="D1160" s="1">
        <f>BILANCA!E183</f>
        <v>22.96</v>
      </c>
      <c r="E1160" s="1">
        <v>0</v>
      </c>
      <c r="F1160" s="1">
        <v>0</v>
      </c>
      <c r="G1160" s="2">
        <f t="shared" si="22"/>
        <v>21.907289999999996</v>
      </c>
      <c r="H1160" s="2">
        <f t="shared" si="23"/>
        <v>0.19000000000000483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318</v>
      </c>
      <c r="D1163" s="1">
        <f>BILANCA!E186</f>
        <v>258.38</v>
      </c>
      <c r="E1163" s="1">
        <v>0</v>
      </c>
      <c r="F1163" s="1">
        <v>0</v>
      </c>
      <c r="G1163" s="2">
        <f t="shared" si="22"/>
        <v>150.2568</v>
      </c>
      <c r="H1163" s="2">
        <f t="shared" si="23"/>
        <v>0.37999999999999545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20.55</v>
      </c>
      <c r="D1165" s="1">
        <f>BILANCA!E188</f>
        <v>0</v>
      </c>
      <c r="E1165" s="1">
        <v>0</v>
      </c>
      <c r="F1165" s="1">
        <v>0</v>
      </c>
      <c r="G1165" s="2">
        <f t="shared" si="22"/>
        <v>3.7401</v>
      </c>
      <c r="H1165" s="2">
        <f t="shared" si="23"/>
        <v>0.44999999999999929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6421.72</v>
      </c>
      <c r="D1166" s="1">
        <f>BILANCA!E189</f>
        <v>0</v>
      </c>
      <c r="E1166" s="1">
        <v>0</v>
      </c>
      <c r="F1166" s="1">
        <v>0</v>
      </c>
      <c r="G1166" s="2">
        <f t="shared" si="22"/>
        <v>1175.1747600000001</v>
      </c>
      <c r="H1166" s="2">
        <f t="shared" si="23"/>
        <v>0.27999999999974534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56512.840000000004</v>
      </c>
      <c r="D1214" s="1">
        <f>BILANCA!E237</f>
        <v>74799.430000000008</v>
      </c>
      <c r="E1214" s="1">
        <v>0</v>
      </c>
      <c r="F1214" s="1">
        <v>0</v>
      </c>
      <c r="G1214" s="2">
        <f t="shared" si="22"/>
        <v>47611.802700000007</v>
      </c>
      <c r="H1214" s="2">
        <f t="shared" si="23"/>
        <v>0.5900000000037835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71247.710000000006</v>
      </c>
      <c r="D1215" s="1">
        <f>BILANCA!E238</f>
        <v>75805.210000000006</v>
      </c>
      <c r="E1215" s="1">
        <v>0</v>
      </c>
      <c r="F1215" s="1">
        <v>0</v>
      </c>
      <c r="G1215" s="2">
        <f t="shared" si="22"/>
        <v>51703.086160000006</v>
      </c>
      <c r="H1215" s="2">
        <f t="shared" si="23"/>
        <v>0.5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71247.710000000006</v>
      </c>
      <c r="D1216" s="1">
        <f>BILANCA!E239</f>
        <v>75805.210000000006</v>
      </c>
      <c r="E1216" s="1">
        <v>0</v>
      </c>
      <c r="F1216" s="1">
        <v>0</v>
      </c>
      <c r="G1216" s="2">
        <f t="shared" si="22"/>
        <v>51925.944290000014</v>
      </c>
      <c r="H1216" s="2">
        <f t="shared" si="23"/>
        <v>0.5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71247.710000000006</v>
      </c>
      <c r="D1217" s="1">
        <f>BILANCA!E240</f>
        <v>75805.210000000006</v>
      </c>
      <c r="E1217" s="1">
        <v>0</v>
      </c>
      <c r="F1217" s="1">
        <v>0</v>
      </c>
      <c r="G1217" s="2">
        <f t="shared" si="22"/>
        <v>52148.802420000007</v>
      </c>
      <c r="H1217" s="2">
        <f t="shared" si="23"/>
        <v>0.5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-14734.87</v>
      </c>
      <c r="D1222" s="1">
        <f>BILANCA!E245</f>
        <v>-1005.78</v>
      </c>
      <c r="E1222" s="1">
        <v>0</v>
      </c>
      <c r="F1222" s="1">
        <v>0</v>
      </c>
      <c r="G1222" s="2">
        <f t="shared" si="22"/>
        <v>-4002.3967699999998</v>
      </c>
      <c r="H1222" s="2">
        <f t="shared" si="23"/>
        <v>0.34999999999922693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14734.87</v>
      </c>
      <c r="D1227" s="1">
        <f>BILANCA!E250</f>
        <v>1005.78</v>
      </c>
      <c r="E1227" s="1">
        <v>0</v>
      </c>
      <c r="F1227" s="1">
        <v>0</v>
      </c>
      <c r="G1227" s="2">
        <f t="shared" si="22"/>
        <v>4086.1289200000001</v>
      </c>
      <c r="H1227" s="2">
        <f t="shared" si="23"/>
        <v>0.34999999999922693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14734.87</v>
      </c>
      <c r="D1228" s="1">
        <f>BILANCA!E251</f>
        <v>1005.78</v>
      </c>
      <c r="E1228" s="1">
        <v>0</v>
      </c>
      <c r="F1228" s="1">
        <v>0</v>
      </c>
      <c r="G1228" s="2">
        <f t="shared" si="22"/>
        <v>4102.8753500000003</v>
      </c>
      <c r="H1228" s="2">
        <f t="shared" si="23"/>
        <v>0.34999999999922693</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18358.32</v>
      </c>
      <c r="D1236" s="1">
        <f>BILANCA!E259</f>
        <v>0</v>
      </c>
      <c r="E1236" s="1">
        <v>0</v>
      </c>
      <c r="F1236" s="1">
        <v>0</v>
      </c>
      <c r="G1236" s="2">
        <f t="shared" si="22"/>
        <v>4644.6549599999998</v>
      </c>
      <c r="H1236" s="2">
        <f t="shared" si="23"/>
        <v>0.31999999999970896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18358.32</v>
      </c>
      <c r="D1237" s="1">
        <f>BILANCA!E260</f>
        <v>0</v>
      </c>
      <c r="E1237" s="1">
        <v>0</v>
      </c>
      <c r="F1237" s="1">
        <v>0</v>
      </c>
      <c r="G1237" s="2">
        <f t="shared" si="22"/>
        <v>4663.0132800000001</v>
      </c>
      <c r="H1237" s="2">
        <f t="shared" si="23"/>
        <v>0.31999999999970896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20.55</v>
      </c>
      <c r="D1244" s="1">
        <f>BILANCA!E268</f>
        <v>20.55</v>
      </c>
      <c r="E1244" s="1">
        <v>0</v>
      </c>
      <c r="F1244" s="1">
        <v>0</v>
      </c>
      <c r="G1244" s="2">
        <f t="shared" si="24"/>
        <v>16.09065</v>
      </c>
      <c r="H1244" s="2">
        <f t="shared" si="23"/>
        <v>0.89999999999999858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197.37</v>
      </c>
      <c r="D1245" s="1">
        <f>BILANCA!E269</f>
        <v>197.36</v>
      </c>
      <c r="E1245" s="1">
        <v>0</v>
      </c>
      <c r="F1245" s="1">
        <v>0</v>
      </c>
      <c r="G1245" s="2">
        <f t="shared" si="24"/>
        <v>155.12758000000002</v>
      </c>
      <c r="H1245" s="2">
        <f t="shared" si="23"/>
        <v>0.73000000000001819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3098.07</v>
      </c>
      <c r="D1263" s="1">
        <f>BILANCA!E287</f>
        <v>0</v>
      </c>
      <c r="E1263" s="1">
        <v>0</v>
      </c>
      <c r="F1263" s="1">
        <v>0</v>
      </c>
      <c r="G1263" s="2">
        <f t="shared" si="24"/>
        <v>867.45960000000014</v>
      </c>
      <c r="H1263" s="2">
        <f t="shared" si="23"/>
        <v>7.0000000000163709E-2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33900.39</v>
      </c>
      <c r="D1264" s="1">
        <f>BILANCA!E288</f>
        <v>36574.910000000003</v>
      </c>
      <c r="E1264" s="1">
        <v>0</v>
      </c>
      <c r="F1264" s="1">
        <v>0</v>
      </c>
      <c r="G1264" s="2">
        <f t="shared" si="24"/>
        <v>30081.109010000004</v>
      </c>
      <c r="H1264" s="2">
        <f t="shared" si="23"/>
        <v>0.47999999999592546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6421.72</v>
      </c>
      <c r="D1266" s="1">
        <f>BILANCA!E290</f>
        <v>0</v>
      </c>
      <c r="E1266" s="1">
        <v>0</v>
      </c>
      <c r="F1266" s="1">
        <v>0</v>
      </c>
      <c r="G1266" s="2">
        <f t="shared" si="24"/>
        <v>1817.3467599999999</v>
      </c>
      <c r="H1266" s="2">
        <f t="shared" si="23"/>
        <v>0.27999999999974534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363327.4</v>
      </c>
      <c r="D1408" s="1">
        <f>'RAS-funkcijski'!E114</f>
        <v>439861.13</v>
      </c>
      <c r="E1408" s="1">
        <v>0</v>
      </c>
      <c r="F1408" s="1">
        <v>0</v>
      </c>
      <c r="G1408" s="2">
        <f t="shared" si="24"/>
        <v>136735.4626</v>
      </c>
      <c r="H1408" s="2">
        <f t="shared" si="27"/>
        <v>0.53000000002793968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363327.4</v>
      </c>
      <c r="D1409" s="1">
        <f>'RAS-funkcijski'!E115</f>
        <v>439861.13</v>
      </c>
      <c r="E1409" s="1">
        <v>0</v>
      </c>
      <c r="F1409" s="1">
        <v>0</v>
      </c>
      <c r="G1409" s="2">
        <f t="shared" si="24"/>
        <v>137978.51225999999</v>
      </c>
      <c r="H1409" s="2">
        <f t="shared" si="27"/>
        <v>0.53000000002793968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363327.4</v>
      </c>
      <c r="D1411" s="1">
        <f>'RAS-funkcijski'!E117</f>
        <v>439861.13</v>
      </c>
      <c r="E1411" s="1">
        <v>0</v>
      </c>
      <c r="F1411" s="1">
        <v>0</v>
      </c>
      <c r="G1411" s="2">
        <f t="shared" si="24"/>
        <v>140464.61158</v>
      </c>
      <c r="H1411" s="2">
        <f t="shared" si="27"/>
        <v>0.53000000002793968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363327.4</v>
      </c>
      <c r="D1435" s="13">
        <f>'RAS-funkcijski'!E141</f>
        <v>439861.13</v>
      </c>
      <c r="E1435" s="13">
        <v>0</v>
      </c>
      <c r="F1435" s="13">
        <v>0</v>
      </c>
      <c r="G1435" s="14">
        <f t="shared" si="24"/>
        <v>170297.80342000001</v>
      </c>
      <c r="H1435" s="14">
        <f t="shared" si="27"/>
        <v>0.53000000002793968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14789.22</v>
      </c>
      <c r="D1436" s="6">
        <f>'P-VRIO'!E5</f>
        <v>0</v>
      </c>
      <c r="E1436" s="6">
        <v>0</v>
      </c>
      <c r="F1436" s="6">
        <v>0</v>
      </c>
      <c r="G1436" s="7">
        <f t="shared" si="24"/>
        <v>14.78922</v>
      </c>
      <c r="H1436" s="7">
        <f t="shared" si="27"/>
        <v>0.21999999999934516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14789.22</v>
      </c>
      <c r="D1453" s="1">
        <f>'P-VRIO'!E22</f>
        <v>0</v>
      </c>
      <c r="E1453" s="1">
        <v>0</v>
      </c>
      <c r="F1453" s="1">
        <v>0</v>
      </c>
      <c r="G1453" s="2">
        <f t="shared" si="24"/>
        <v>266.20595999999995</v>
      </c>
      <c r="H1453" s="2">
        <f t="shared" si="27"/>
        <v>0.21999999999934516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14789.22</v>
      </c>
      <c r="D1454" s="1">
        <f>'P-VRIO'!E23</f>
        <v>0</v>
      </c>
      <c r="E1454" s="1">
        <v>0</v>
      </c>
      <c r="F1454" s="1">
        <v>0</v>
      </c>
      <c r="G1454" s="2">
        <f t="shared" si="24"/>
        <v>280.99518</v>
      </c>
      <c r="H1454" s="2">
        <f t="shared" si="27"/>
        <v>0.21999999999934516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14789.22</v>
      </c>
      <c r="D1456" s="1">
        <f>'P-VRIO'!E25</f>
        <v>0</v>
      </c>
      <c r="E1456" s="1">
        <v>0</v>
      </c>
      <c r="F1456" s="1">
        <v>0</v>
      </c>
      <c r="G1456" s="2">
        <f t="shared" si="24"/>
        <v>310.57362000000001</v>
      </c>
      <c r="H1456" s="2">
        <f t="shared" si="27"/>
        <v>0.21999999999934516</v>
      </c>
      <c r="I1456" s="10">
        <f t="shared" si="30"/>
        <v>68.326196399796629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43420.18</v>
      </c>
      <c r="D1480" s="6"/>
      <c r="E1480" s="6">
        <v>0</v>
      </c>
      <c r="F1480" s="6">
        <v>0</v>
      </c>
      <c r="G1480" s="7">
        <f t="shared" ref="G1480:G1580" si="34">B1480/1000*C1480</f>
        <v>43.420180000000002</v>
      </c>
      <c r="H1480" s="7">
        <f t="shared" ref="H1480:H1580" si="35">ABS(C1480-ROUND(C1480,0))</f>
        <v>0.18000000000029104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446153.66</v>
      </c>
      <c r="D1481" s="1">
        <v>0</v>
      </c>
      <c r="E1481" s="1">
        <v>0</v>
      </c>
      <c r="F1481" s="1">
        <v>0</v>
      </c>
      <c r="G1481" s="2">
        <f t="shared" si="34"/>
        <v>892.30732</v>
      </c>
      <c r="H1481" s="2">
        <f t="shared" si="35"/>
        <v>0.34000000002561137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445783.75</v>
      </c>
      <c r="D1483" s="1">
        <v>0</v>
      </c>
      <c r="E1483" s="1">
        <v>0</v>
      </c>
      <c r="F1483" s="1">
        <v>0</v>
      </c>
      <c r="G1483" s="2">
        <f t="shared" si="34"/>
        <v>1783.135</v>
      </c>
      <c r="H1483" s="2">
        <f t="shared" si="35"/>
        <v>0.25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374648.37</v>
      </c>
      <c r="D1484" s="1">
        <v>0</v>
      </c>
      <c r="E1484" s="1">
        <v>0</v>
      </c>
      <c r="F1484" s="1">
        <v>0</v>
      </c>
      <c r="G1484" s="2">
        <f t="shared" si="34"/>
        <v>1873.2418500000001</v>
      </c>
      <c r="H1484" s="2">
        <f t="shared" si="35"/>
        <v>0.36999999999534339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67509.62</v>
      </c>
      <c r="D1485" s="1">
        <v>0</v>
      </c>
      <c r="E1485" s="1">
        <v>0</v>
      </c>
      <c r="F1485" s="1">
        <v>0</v>
      </c>
      <c r="G1485" s="2">
        <f t="shared" si="34"/>
        <v>405.05771999999996</v>
      </c>
      <c r="H1485" s="2">
        <f t="shared" si="35"/>
        <v>0.38000000000465661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269.13</v>
      </c>
      <c r="D1486" s="1">
        <v>0</v>
      </c>
      <c r="E1486" s="1">
        <v>0</v>
      </c>
      <c r="F1486" s="1">
        <v>0</v>
      </c>
      <c r="G1486" s="2">
        <f t="shared" si="34"/>
        <v>1.88391</v>
      </c>
      <c r="H1486" s="2">
        <f t="shared" si="35"/>
        <v>0.12999999999999545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3356.63</v>
      </c>
      <c r="D1489" s="1">
        <v>0</v>
      </c>
      <c r="E1489" s="1">
        <v>0</v>
      </c>
      <c r="F1489" s="1">
        <v>0</v>
      </c>
      <c r="G1489" s="2">
        <f t="shared" si="34"/>
        <v>33.566299999999998</v>
      </c>
      <c r="H1489" s="2">
        <f t="shared" si="35"/>
        <v>0.36999999999989086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369.91</v>
      </c>
      <c r="D1492" s="1">
        <v>0</v>
      </c>
      <c r="E1492" s="1">
        <v>0</v>
      </c>
      <c r="F1492" s="1">
        <v>0</v>
      </c>
      <c r="G1492" s="2">
        <f t="shared" si="34"/>
        <v>4.8088300000000004</v>
      </c>
      <c r="H1492" s="2">
        <f t="shared" si="35"/>
        <v>8.9999999999974989E-2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452998.93</v>
      </c>
      <c r="D1499" s="1">
        <v>0</v>
      </c>
      <c r="E1499" s="1">
        <v>0</v>
      </c>
      <c r="F1499" s="1">
        <v>0</v>
      </c>
      <c r="G1499" s="2">
        <f t="shared" si="34"/>
        <v>9059.9786000000004</v>
      </c>
      <c r="H1499" s="2">
        <f t="shared" si="35"/>
        <v>7.0000000006984919E-2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446207.3</v>
      </c>
      <c r="D1501" s="1">
        <v>0</v>
      </c>
      <c r="E1501" s="1">
        <v>0</v>
      </c>
      <c r="F1501" s="1">
        <v>0</v>
      </c>
      <c r="G1501" s="2">
        <f t="shared" si="34"/>
        <v>9816.5605999999989</v>
      </c>
      <c r="H1501" s="2">
        <f t="shared" si="35"/>
        <v>0.29999999998835847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368487.86</v>
      </c>
      <c r="D1502" s="1">
        <v>0</v>
      </c>
      <c r="E1502" s="1">
        <v>0</v>
      </c>
      <c r="F1502" s="1">
        <v>0</v>
      </c>
      <c r="G1502" s="2">
        <f t="shared" si="34"/>
        <v>8475.2207799999996</v>
      </c>
      <c r="H1502" s="2">
        <f t="shared" si="35"/>
        <v>0.14000000001396984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73958.62</v>
      </c>
      <c r="D1503" s="1">
        <v>0</v>
      </c>
      <c r="E1503" s="1">
        <v>0</v>
      </c>
      <c r="F1503" s="1">
        <v>0</v>
      </c>
      <c r="G1503" s="2">
        <f t="shared" si="34"/>
        <v>1775.0068799999999</v>
      </c>
      <c r="H1503" s="2">
        <f t="shared" si="35"/>
        <v>0.38000000000465661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324.02</v>
      </c>
      <c r="D1504" s="1">
        <v>0</v>
      </c>
      <c r="E1504" s="1">
        <v>0</v>
      </c>
      <c r="F1504" s="1">
        <v>0</v>
      </c>
      <c r="G1504" s="2">
        <f t="shared" si="34"/>
        <v>8.1005000000000003</v>
      </c>
      <c r="H1504" s="2">
        <f t="shared" si="35"/>
        <v>1.999999999998181E-2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3416.25</v>
      </c>
      <c r="D1507" s="1">
        <v>0</v>
      </c>
      <c r="E1507" s="1">
        <v>0</v>
      </c>
      <c r="F1507" s="1">
        <v>0</v>
      </c>
      <c r="G1507" s="2">
        <f t="shared" si="34"/>
        <v>95.655000000000001</v>
      </c>
      <c r="H1507" s="2">
        <f t="shared" si="35"/>
        <v>0.25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20.55</v>
      </c>
      <c r="D1509" s="1">
        <v>0</v>
      </c>
      <c r="E1509" s="1">
        <v>0</v>
      </c>
      <c r="F1509" s="1">
        <v>0</v>
      </c>
      <c r="G1509" s="2">
        <f t="shared" si="34"/>
        <v>0.61650000000000005</v>
      </c>
      <c r="H1509" s="2">
        <f t="shared" si="35"/>
        <v>0.44999999999999929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6791.63</v>
      </c>
      <c r="D1510" s="1">
        <v>0</v>
      </c>
      <c r="E1510" s="1">
        <v>0</v>
      </c>
      <c r="F1510" s="1">
        <v>0</v>
      </c>
      <c r="G1510" s="2">
        <f t="shared" si="34"/>
        <v>210.54052999999999</v>
      </c>
      <c r="H1510" s="2">
        <f t="shared" si="35"/>
        <v>0.36999999999989086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36574.909999999974</v>
      </c>
      <c r="D1517" s="1">
        <v>0</v>
      </c>
      <c r="E1517" s="1">
        <v>0</v>
      </c>
      <c r="F1517" s="1">
        <v>0</v>
      </c>
      <c r="G1517" s="2">
        <f t="shared" si="34"/>
        <v>1389.846579999999</v>
      </c>
      <c r="H1517" s="2">
        <f t="shared" si="35"/>
        <v>9.0000000025611371E-2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36574.910000000003</v>
      </c>
      <c r="D1576" s="1">
        <v>0</v>
      </c>
      <c r="E1576" s="1">
        <v>0</v>
      </c>
      <c r="F1576" s="1">
        <v>0</v>
      </c>
      <c r="G1576" s="2">
        <f t="shared" si="34"/>
        <v>3547.7662700000005</v>
      </c>
      <c r="H1576" s="2">
        <f t="shared" si="35"/>
        <v>8.999999999650754E-2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36574.910000000003</v>
      </c>
      <c r="D1578" s="1">
        <v>0</v>
      </c>
      <c r="E1578" s="1">
        <v>0</v>
      </c>
      <c r="F1578" s="1">
        <v>0</v>
      </c>
      <c r="G1578" s="2">
        <f t="shared" si="34"/>
        <v>3620.9160900000006</v>
      </c>
      <c r="H1578" s="2">
        <f t="shared" si="35"/>
        <v>8.999999999650754E-2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8"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12108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356029.52</v>
      </c>
      <c r="I16" s="170">
        <f>'PR-RAS'!E6</f>
        <v>453588.7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356220.94000000006</v>
      </c>
      <c r="I17" s="170">
        <f>'PR-RAS'!E151</f>
        <v>439251.81000000006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14734.870000000063</v>
      </c>
      <c r="I19" s="171">
        <f>'PR-RAS'!E646</f>
        <v>1005.7800000000516</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71247.710000000036</v>
      </c>
      <c r="I20" s="173">
        <f>BILANCA!E7</f>
        <v>75805.21000000005</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28685.31</v>
      </c>
      <c r="I21" s="175">
        <f>BILANCA!E68</f>
        <v>35569.130000000005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43420.18</v>
      </c>
      <c r="I22" s="175">
        <f>BILANCA!E176</f>
        <v>36574.909999999996</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56512.840000000004</v>
      </c>
      <c r="I23" s="177">
        <f>BILANCA!E237</f>
        <v>74799.430000000008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363327.4</v>
      </c>
      <c r="I27" s="175">
        <f>'RAS-funkcijski'!E114</f>
        <v>439861.13</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363327.4</v>
      </c>
      <c r="I28" s="179">
        <f>'RAS-funkcijski'!E141</f>
        <v>439861.13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14789.22</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14789.22</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43420.18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36574.909999999974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36574.910000000003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08" zoomScaleNormal="100" workbookViewId="0">
      <selection activeCell="A726" sqref="A72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356029.52</v>
      </c>
      <c r="E6" s="51">
        <f>E7+E44+E50+E82+E106+E124+E133+E139</f>
        <v>453588.7</v>
      </c>
      <c r="F6" s="52">
        <f t="shared" ref="F6:F131" si="0">IF(D6&lt;&gt;0,IF(E6/D6&gt;=100,"&gt;&gt;100",E6/D6*100),"-")</f>
        <v>127.40199183483436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309478.93</v>
      </c>
      <c r="E50" s="51">
        <f>E51+E54+E59+E62+E65+E68+E71+E74+E77</f>
        <v>392997.33</v>
      </c>
      <c r="F50" s="52">
        <f t="shared" si="0"/>
        <v>126.98678065094771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309478.93</v>
      </c>
      <c r="E68" s="51">
        <f t="shared" si="15"/>
        <v>392997.33</v>
      </c>
      <c r="F68" s="52">
        <f t="shared" si="0"/>
        <v>126.98678065094771</v>
      </c>
    </row>
    <row r="69" spans="1:6" ht="12.75" customHeight="1" x14ac:dyDescent="0.2">
      <c r="A69" s="53" t="s">
        <v>184</v>
      </c>
      <c r="B69" s="85" t="s">
        <v>185</v>
      </c>
      <c r="C69" s="50" t="s">
        <v>184</v>
      </c>
      <c r="D69" s="242">
        <v>309478.93</v>
      </c>
      <c r="E69" s="242">
        <v>392997.33</v>
      </c>
      <c r="F69" s="52">
        <f t="shared" si="0"/>
        <v>126.98678065094771</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0.01</v>
      </c>
      <c r="F82" s="52" t="str">
        <f t="shared" si="0"/>
        <v>-</v>
      </c>
    </row>
    <row r="83" spans="1:6" ht="12.75" customHeight="1" x14ac:dyDescent="0.2">
      <c r="A83" s="53">
        <v>641</v>
      </c>
      <c r="B83" s="85" t="s">
        <v>212</v>
      </c>
      <c r="C83" s="50" t="s">
        <v>213</v>
      </c>
      <c r="D83" s="51">
        <f t="shared" ref="D83:E83" si="20">SUM(D84:D90)</f>
        <v>0</v>
      </c>
      <c r="E83" s="51">
        <f t="shared" si="20"/>
        <v>0.01</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0.01</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46550.59</v>
      </c>
      <c r="E133" s="51">
        <f t="shared" si="30"/>
        <v>60591.360000000001</v>
      </c>
      <c r="F133" s="52">
        <f t="shared" ref="F133:F223" si="31">IF(D133&lt;&gt;0,IF(E133/D133&gt;=100,"&gt;&gt;100",E133/D133*100),"-")</f>
        <v>130.1623889192382</v>
      </c>
    </row>
    <row r="134" spans="1:6" ht="24" x14ac:dyDescent="0.2">
      <c r="A134" s="53">
        <v>671</v>
      </c>
      <c r="B134" s="232" t="s">
        <v>314</v>
      </c>
      <c r="C134" s="50" t="s">
        <v>315</v>
      </c>
      <c r="D134" s="51">
        <f t="shared" ref="D134:E134" si="32">SUM(D135:D137)</f>
        <v>46550.59</v>
      </c>
      <c r="E134" s="51">
        <f t="shared" si="32"/>
        <v>60591.360000000001</v>
      </c>
      <c r="F134" s="52">
        <f t="shared" si="31"/>
        <v>130.1623889192382</v>
      </c>
    </row>
    <row r="135" spans="1:6" ht="12.75" customHeight="1" x14ac:dyDescent="0.2">
      <c r="A135" s="53">
        <v>6711</v>
      </c>
      <c r="B135" s="85" t="s">
        <v>316</v>
      </c>
      <c r="C135" s="50" t="s">
        <v>317</v>
      </c>
      <c r="D135" s="242">
        <v>46550.59</v>
      </c>
      <c r="E135" s="242">
        <v>60591.360000000001</v>
      </c>
      <c r="F135" s="52">
        <f t="shared" si="31"/>
        <v>130.1623889192382</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356220.94000000006</v>
      </c>
      <c r="E151" s="51">
        <f t="shared" si="35"/>
        <v>439251.81000000006</v>
      </c>
      <c r="F151" s="52">
        <f t="shared" si="31"/>
        <v>123.30881222198784</v>
      </c>
    </row>
    <row r="152" spans="1:6" ht="12.75" customHeight="1" x14ac:dyDescent="0.2">
      <c r="A152" s="53">
        <v>31</v>
      </c>
      <c r="B152" s="85" t="s">
        <v>349</v>
      </c>
      <c r="C152" s="50" t="s">
        <v>35</v>
      </c>
      <c r="D152" s="51">
        <f t="shared" ref="D152:E152" si="36">D153+D158+D159</f>
        <v>284524.33</v>
      </c>
      <c r="E152" s="51">
        <f t="shared" si="36"/>
        <v>366377.08</v>
      </c>
      <c r="F152" s="52">
        <f t="shared" si="31"/>
        <v>128.76827791844724</v>
      </c>
    </row>
    <row r="153" spans="1:6" ht="12.75" customHeight="1" x14ac:dyDescent="0.2">
      <c r="A153" s="53">
        <v>311</v>
      </c>
      <c r="B153" s="85" t="s">
        <v>350</v>
      </c>
      <c r="C153" s="50" t="s">
        <v>351</v>
      </c>
      <c r="D153" s="51">
        <f t="shared" ref="D153:E153" si="37">SUM(D154:D157)</f>
        <v>230681.54</v>
      </c>
      <c r="E153" s="51">
        <f t="shared" si="37"/>
        <v>300631.46000000002</v>
      </c>
      <c r="F153" s="52">
        <f t="shared" si="31"/>
        <v>130.32315459659233</v>
      </c>
    </row>
    <row r="154" spans="1:6" ht="12.75" customHeight="1" x14ac:dyDescent="0.2">
      <c r="A154" s="53">
        <v>3111</v>
      </c>
      <c r="B154" s="85" t="s">
        <v>352</v>
      </c>
      <c r="C154" s="50" t="s">
        <v>353</v>
      </c>
      <c r="D154" s="242">
        <v>230681.54</v>
      </c>
      <c r="E154" s="242">
        <v>300631.46000000002</v>
      </c>
      <c r="F154" s="52">
        <f t="shared" si="31"/>
        <v>130.32315459659233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15766.02</v>
      </c>
      <c r="E158" s="242">
        <v>16141.44</v>
      </c>
      <c r="F158" s="52">
        <f t="shared" si="31"/>
        <v>102.38119703006848</v>
      </c>
    </row>
    <row r="159" spans="1:6" ht="12.75" customHeight="1" x14ac:dyDescent="0.2">
      <c r="A159" s="53">
        <v>313</v>
      </c>
      <c r="B159" s="85" t="s">
        <v>362</v>
      </c>
      <c r="C159" s="50" t="s">
        <v>363</v>
      </c>
      <c r="D159" s="51">
        <f t="shared" ref="D159:E159" si="38">SUM(D160:D162)</f>
        <v>38076.769999999997</v>
      </c>
      <c r="E159" s="51">
        <f t="shared" si="38"/>
        <v>49604.18</v>
      </c>
      <c r="F159" s="52">
        <f t="shared" si="31"/>
        <v>130.27412776871569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38073.769999999997</v>
      </c>
      <c r="E161" s="242">
        <v>49604.18</v>
      </c>
      <c r="F161" s="52">
        <f t="shared" si="31"/>
        <v>130.2843926409179</v>
      </c>
    </row>
    <row r="162" spans="1:6" ht="12.75" customHeight="1" x14ac:dyDescent="0.2">
      <c r="A162" s="53">
        <v>3133</v>
      </c>
      <c r="B162" s="85" t="s">
        <v>367</v>
      </c>
      <c r="C162" s="50" t="s">
        <v>368</v>
      </c>
      <c r="D162" s="242">
        <v>3</v>
      </c>
      <c r="E162" s="242">
        <v>0</v>
      </c>
      <c r="F162" s="52">
        <f t="shared" si="31"/>
        <v>0</v>
      </c>
    </row>
    <row r="163" spans="1:6" ht="12.75" customHeight="1" x14ac:dyDescent="0.2">
      <c r="A163" s="53">
        <v>32</v>
      </c>
      <c r="B163" s="85" t="s">
        <v>369</v>
      </c>
      <c r="C163" s="50" t="s">
        <v>370</v>
      </c>
      <c r="D163" s="51">
        <f t="shared" ref="D163:E163" si="39">D164+D169+D177+D187+D188</f>
        <v>71165.33</v>
      </c>
      <c r="E163" s="51">
        <f t="shared" si="39"/>
        <v>72419.87</v>
      </c>
      <c r="F163" s="52">
        <f t="shared" si="31"/>
        <v>101.76285278238714</v>
      </c>
    </row>
    <row r="164" spans="1:6" ht="12.75" customHeight="1" x14ac:dyDescent="0.2">
      <c r="A164" s="53">
        <v>321</v>
      </c>
      <c r="B164" s="85" t="s">
        <v>371</v>
      </c>
      <c r="C164" s="50" t="s">
        <v>372</v>
      </c>
      <c r="D164" s="51">
        <f t="shared" ref="D164:E164" si="40">SUM(D165:D168)</f>
        <v>20717.05</v>
      </c>
      <c r="E164" s="51">
        <f t="shared" si="40"/>
        <v>22187.94</v>
      </c>
      <c r="F164" s="52">
        <f t="shared" si="31"/>
        <v>107.09990080634067</v>
      </c>
    </row>
    <row r="165" spans="1:6" ht="12.75" customHeight="1" x14ac:dyDescent="0.2">
      <c r="A165" s="53">
        <v>3211</v>
      </c>
      <c r="B165" s="85" t="s">
        <v>373</v>
      </c>
      <c r="C165" s="50" t="s">
        <v>374</v>
      </c>
      <c r="D165" s="242">
        <v>519.91</v>
      </c>
      <c r="E165" s="242">
        <v>1183.6199999999999</v>
      </c>
      <c r="F165" s="52">
        <f t="shared" si="31"/>
        <v>227.65863322498126</v>
      </c>
    </row>
    <row r="166" spans="1:6" ht="12.75" customHeight="1" x14ac:dyDescent="0.2">
      <c r="A166" s="53">
        <v>3212</v>
      </c>
      <c r="B166" s="85" t="s">
        <v>375</v>
      </c>
      <c r="C166" s="50" t="s">
        <v>376</v>
      </c>
      <c r="D166" s="242">
        <v>19636.91</v>
      </c>
      <c r="E166" s="242">
        <v>20774.32</v>
      </c>
      <c r="F166" s="52">
        <f t="shared" si="31"/>
        <v>105.79220457801151</v>
      </c>
    </row>
    <row r="167" spans="1:6" ht="12.75" customHeight="1" x14ac:dyDescent="0.2">
      <c r="A167" s="53">
        <v>3213</v>
      </c>
      <c r="B167" s="85" t="s">
        <v>377</v>
      </c>
      <c r="C167" s="50" t="s">
        <v>378</v>
      </c>
      <c r="D167" s="242">
        <v>179.75</v>
      </c>
      <c r="E167" s="242">
        <v>230</v>
      </c>
      <c r="F167" s="52">
        <f t="shared" si="31"/>
        <v>127.95549374130736</v>
      </c>
    </row>
    <row r="168" spans="1:6" ht="12.75" customHeight="1" x14ac:dyDescent="0.2">
      <c r="A168" s="53">
        <v>3214</v>
      </c>
      <c r="B168" s="85" t="s">
        <v>379</v>
      </c>
      <c r="C168" s="50" t="s">
        <v>380</v>
      </c>
      <c r="D168" s="242">
        <v>380.48</v>
      </c>
      <c r="E168" s="242"/>
      <c r="F168" s="52">
        <f t="shared" si="31"/>
        <v>0</v>
      </c>
    </row>
    <row r="169" spans="1:6" ht="12.75" customHeight="1" x14ac:dyDescent="0.2">
      <c r="A169" s="53">
        <v>322</v>
      </c>
      <c r="B169" s="85" t="s">
        <v>381</v>
      </c>
      <c r="C169" s="50" t="s">
        <v>382</v>
      </c>
      <c r="D169" s="51">
        <f t="shared" ref="D169:E169" si="41">SUM(D170:D176)</f>
        <v>13668.289999999999</v>
      </c>
      <c r="E169" s="51">
        <f t="shared" si="41"/>
        <v>11889.6</v>
      </c>
      <c r="F169" s="52">
        <f t="shared" si="31"/>
        <v>86.986740843221796</v>
      </c>
    </row>
    <row r="170" spans="1:6" ht="12.75" customHeight="1" x14ac:dyDescent="0.2">
      <c r="A170" s="53">
        <v>3221</v>
      </c>
      <c r="B170" s="85" t="s">
        <v>383</v>
      </c>
      <c r="C170" s="50" t="s">
        <v>384</v>
      </c>
      <c r="D170" s="242">
        <v>3680.22</v>
      </c>
      <c r="E170" s="242">
        <v>3575.64</v>
      </c>
      <c r="F170" s="52">
        <f t="shared" si="31"/>
        <v>97.158322056833555</v>
      </c>
    </row>
    <row r="171" spans="1:6" ht="12.75" customHeight="1" x14ac:dyDescent="0.2">
      <c r="A171" s="53">
        <v>3222</v>
      </c>
      <c r="B171" s="85" t="s">
        <v>385</v>
      </c>
      <c r="C171" s="50" t="s">
        <v>386</v>
      </c>
      <c r="D171" s="242">
        <v>3920.59</v>
      </c>
      <c r="E171" s="242">
        <v>3496.39</v>
      </c>
      <c r="F171" s="52">
        <f t="shared" si="31"/>
        <v>89.180199918889755</v>
      </c>
    </row>
    <row r="172" spans="1:6" ht="12.75" customHeight="1" x14ac:dyDescent="0.2">
      <c r="A172" s="53">
        <v>3223</v>
      </c>
      <c r="B172" s="85" t="s">
        <v>387</v>
      </c>
      <c r="C172" s="50" t="s">
        <v>388</v>
      </c>
      <c r="D172" s="242">
        <v>2059.73</v>
      </c>
      <c r="E172" s="242">
        <v>2017.61</v>
      </c>
      <c r="F172" s="52">
        <f t="shared" si="31"/>
        <v>97.955071781252883</v>
      </c>
    </row>
    <row r="173" spans="1:6" ht="12.75" customHeight="1" x14ac:dyDescent="0.2">
      <c r="A173" s="53">
        <v>3224</v>
      </c>
      <c r="B173" s="85" t="s">
        <v>389</v>
      </c>
      <c r="C173" s="50" t="s">
        <v>390</v>
      </c>
      <c r="D173" s="242">
        <v>541.16</v>
      </c>
      <c r="E173" s="242">
        <v>946.6</v>
      </c>
      <c r="F173" s="52">
        <f t="shared" si="31"/>
        <v>174.92054105994532</v>
      </c>
    </row>
    <row r="174" spans="1:6" ht="12.75" customHeight="1" x14ac:dyDescent="0.2">
      <c r="A174" s="53">
        <v>3225</v>
      </c>
      <c r="B174" s="85" t="s">
        <v>391</v>
      </c>
      <c r="C174" s="50" t="s">
        <v>392</v>
      </c>
      <c r="D174" s="242">
        <v>3466.59</v>
      </c>
      <c r="E174" s="242">
        <v>1853.36</v>
      </c>
      <c r="F174" s="52">
        <f t="shared" si="31"/>
        <v>53.463490057953202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33807.54</v>
      </c>
      <c r="E177" s="51">
        <f t="shared" si="42"/>
        <v>35485.99</v>
      </c>
      <c r="F177" s="52">
        <f t="shared" si="31"/>
        <v>104.9647208877073</v>
      </c>
    </row>
    <row r="178" spans="1:6" ht="12.75" customHeight="1" x14ac:dyDescent="0.2">
      <c r="A178" s="53">
        <v>3231</v>
      </c>
      <c r="B178" s="85" t="s">
        <v>399</v>
      </c>
      <c r="C178" s="50" t="s">
        <v>400</v>
      </c>
      <c r="D178" s="242">
        <v>29480.62</v>
      </c>
      <c r="E178" s="242">
        <v>28555.13</v>
      </c>
      <c r="F178" s="52">
        <f t="shared" si="31"/>
        <v>96.860683391326248</v>
      </c>
    </row>
    <row r="179" spans="1:6" ht="12.75" customHeight="1" x14ac:dyDescent="0.2">
      <c r="A179" s="53">
        <v>3232</v>
      </c>
      <c r="B179" s="85" t="s">
        <v>401</v>
      </c>
      <c r="C179" s="50" t="s">
        <v>402</v>
      </c>
      <c r="D179" s="242">
        <v>2050.5500000000002</v>
      </c>
      <c r="E179" s="242">
        <v>2925.5</v>
      </c>
      <c r="F179" s="52">
        <f t="shared" si="31"/>
        <v>142.66904001365486</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460.19</v>
      </c>
      <c r="E181" s="242">
        <v>972.84</v>
      </c>
      <c r="F181" s="52">
        <f t="shared" si="31"/>
        <v>211.39963927942807</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796.35</v>
      </c>
      <c r="E183" s="242">
        <v>1114.8900000000001</v>
      </c>
      <c r="F183" s="52">
        <f t="shared" si="31"/>
        <v>140</v>
      </c>
    </row>
    <row r="184" spans="1:6" ht="12.75" customHeight="1" x14ac:dyDescent="0.2">
      <c r="A184" s="53">
        <v>3237</v>
      </c>
      <c r="B184" s="85" t="s">
        <v>411</v>
      </c>
      <c r="C184" s="50" t="s">
        <v>412</v>
      </c>
      <c r="D184" s="242">
        <v>0</v>
      </c>
      <c r="E184" s="242"/>
      <c r="F184" s="52" t="str">
        <f t="shared" si="31"/>
        <v>-</v>
      </c>
    </row>
    <row r="185" spans="1:6" ht="12.75" customHeight="1" x14ac:dyDescent="0.2">
      <c r="A185" s="53">
        <v>3238</v>
      </c>
      <c r="B185" s="85" t="s">
        <v>413</v>
      </c>
      <c r="C185" s="50" t="s">
        <v>414</v>
      </c>
      <c r="D185" s="242">
        <v>1019.83</v>
      </c>
      <c r="E185" s="242">
        <v>1917.63</v>
      </c>
      <c r="F185" s="52">
        <f t="shared" si="31"/>
        <v>188.03428022317445</v>
      </c>
    </row>
    <row r="186" spans="1:6" ht="12.75" customHeight="1" x14ac:dyDescent="0.2">
      <c r="A186" s="53">
        <v>3239</v>
      </c>
      <c r="B186" s="85" t="s">
        <v>415</v>
      </c>
      <c r="C186" s="50" t="s">
        <v>416</v>
      </c>
      <c r="D186" s="242">
        <v>0</v>
      </c>
      <c r="E186" s="242"/>
      <c r="F186" s="52" t="str">
        <f t="shared" si="31"/>
        <v>-</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2972.4500000000003</v>
      </c>
      <c r="E188" s="51">
        <f t="shared" si="43"/>
        <v>2856.34</v>
      </c>
      <c r="F188" s="52">
        <f t="shared" si="31"/>
        <v>96.093794681155273</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524.71</v>
      </c>
      <c r="E190" s="242">
        <v>524.71</v>
      </c>
      <c r="F190" s="52">
        <f t="shared" si="31"/>
        <v>100</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163.09</v>
      </c>
      <c r="E192" s="242">
        <v>163.09</v>
      </c>
      <c r="F192" s="52">
        <f t="shared" si="31"/>
        <v>100</v>
      </c>
    </row>
    <row r="193" spans="1:6" ht="12.75" customHeight="1" x14ac:dyDescent="0.2">
      <c r="A193" s="53">
        <v>3295</v>
      </c>
      <c r="B193" s="85" t="s">
        <v>429</v>
      </c>
      <c r="C193" s="50" t="s">
        <v>430</v>
      </c>
      <c r="D193" s="242">
        <v>1847.96</v>
      </c>
      <c r="E193" s="242">
        <v>2115.44</v>
      </c>
      <c r="F193" s="52">
        <f t="shared" si="31"/>
        <v>114.47433927141279</v>
      </c>
    </row>
    <row r="194" spans="1:6" ht="12.75" customHeight="1" x14ac:dyDescent="0.2">
      <c r="A194" s="53" t="s">
        <v>431</v>
      </c>
      <c r="B194" s="85" t="s">
        <v>432</v>
      </c>
      <c r="C194" s="50" t="s">
        <v>431</v>
      </c>
      <c r="D194" s="242">
        <v>404.34</v>
      </c>
      <c r="E194" s="242"/>
      <c r="F194" s="52">
        <f t="shared" si="31"/>
        <v>0</v>
      </c>
    </row>
    <row r="195" spans="1:6" ht="12.75" customHeight="1" x14ac:dyDescent="0.2">
      <c r="A195" s="53">
        <v>3299</v>
      </c>
      <c r="B195" s="85" t="s">
        <v>433</v>
      </c>
      <c r="C195" s="50" t="s">
        <v>434</v>
      </c>
      <c r="D195" s="242">
        <v>32.35</v>
      </c>
      <c r="E195" s="242">
        <v>53.1</v>
      </c>
      <c r="F195" s="52">
        <f t="shared" si="31"/>
        <v>164.14219474497682</v>
      </c>
    </row>
    <row r="196" spans="1:6" ht="12.75" customHeight="1" x14ac:dyDescent="0.2">
      <c r="A196" s="53">
        <v>34</v>
      </c>
      <c r="B196" s="232" t="s">
        <v>435</v>
      </c>
      <c r="C196" s="50" t="s">
        <v>436</v>
      </c>
      <c r="D196" s="51">
        <f t="shared" ref="D196:E196" si="44">D197+D202+D210</f>
        <v>301.27999999999997</v>
      </c>
      <c r="E196" s="51">
        <f t="shared" si="44"/>
        <v>269.13</v>
      </c>
      <c r="F196" s="52">
        <f t="shared" si="31"/>
        <v>89.328863515666498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301.27999999999997</v>
      </c>
      <c r="E210" s="51">
        <f t="shared" si="47"/>
        <v>269.13</v>
      </c>
      <c r="F210" s="52">
        <f t="shared" si="31"/>
        <v>89.328863515666498</v>
      </c>
    </row>
    <row r="211" spans="1:6" ht="12.75" customHeight="1" x14ac:dyDescent="0.2">
      <c r="A211" s="53">
        <v>3431</v>
      </c>
      <c r="B211" s="232" t="s">
        <v>465</v>
      </c>
      <c r="C211" s="50" t="s">
        <v>466</v>
      </c>
      <c r="D211" s="242">
        <v>195.82</v>
      </c>
      <c r="E211" s="242">
        <v>269.13</v>
      </c>
      <c r="F211" s="52">
        <f t="shared" si="31"/>
        <v>137.43744254927998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105.46</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189.86</v>
      </c>
      <c r="E252" s="51">
        <f t="shared" si="63"/>
        <v>150.63999999999999</v>
      </c>
      <c r="F252" s="52">
        <f t="shared" ref="F252:F258" si="64">IF(D252&lt;&gt;0,IF(E252/D252&gt;=100,"&gt;&gt;100",E252/D252*100),"-")</f>
        <v>79.342673548930776</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189.86</v>
      </c>
      <c r="E259" s="51">
        <f t="shared" si="66"/>
        <v>150.63999999999999</v>
      </c>
      <c r="F259" s="52">
        <f t="shared" ref="F259:F262" si="67">IF(D259&lt;&gt;0,IF(E259/D259&gt;=100,"&gt;&gt;100",E259/D259*100),"-")</f>
        <v>79.342673548930776</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189.86</v>
      </c>
      <c r="E261" s="242">
        <v>150.63999999999999</v>
      </c>
      <c r="F261" s="52">
        <f t="shared" si="67"/>
        <v>79.342673548930776</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40.14</v>
      </c>
      <c r="E263" s="51">
        <f t="shared" si="68"/>
        <v>35.090000000000003</v>
      </c>
      <c r="F263" s="52">
        <f t="shared" ref="F263:F267" si="69">IF(D263&lt;&gt;0,IF(E263/D263&gt;=100,"&gt;&gt;100",E263/D263*100),"-")</f>
        <v>87.419033383158947</v>
      </c>
    </row>
    <row r="264" spans="1:6" ht="12.75" customHeight="1" x14ac:dyDescent="0.2">
      <c r="A264" s="53">
        <v>381</v>
      </c>
      <c r="B264" s="85" t="s">
        <v>567</v>
      </c>
      <c r="C264" s="50" t="s">
        <v>568</v>
      </c>
      <c r="D264" s="51">
        <f t="shared" ref="D264:E264" si="70">SUM(D265:D267)</f>
        <v>40.14</v>
      </c>
      <c r="E264" s="51">
        <f t="shared" si="70"/>
        <v>35.090000000000003</v>
      </c>
      <c r="F264" s="52">
        <f t="shared" si="69"/>
        <v>87.419033383158947</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40.14</v>
      </c>
      <c r="E266" s="242">
        <v>35.090000000000003</v>
      </c>
      <c r="F266" s="52">
        <f t="shared" si="69"/>
        <v>87.419033383158947</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356220.94000000006</v>
      </c>
      <c r="E289" s="51">
        <f t="shared" si="79"/>
        <v>439251.81000000006</v>
      </c>
      <c r="F289" s="52">
        <f t="shared" si="76"/>
        <v>123.30881222198784</v>
      </c>
    </row>
    <row r="290" spans="1:6" ht="12.75" customHeight="1" x14ac:dyDescent="0.2">
      <c r="A290" s="53" t="s">
        <v>608</v>
      </c>
      <c r="B290" s="85" t="s">
        <v>619</v>
      </c>
      <c r="C290" s="50" t="s">
        <v>620</v>
      </c>
      <c r="D290" s="51">
        <f>IF(D6&gt;=D289,D6-D289,0)</f>
        <v>0</v>
      </c>
      <c r="E290" s="51">
        <f>IF(E6&gt;=E289,E6-E289,0)</f>
        <v>14336.889999999956</v>
      </c>
      <c r="F290" s="52" t="str">
        <f t="shared" si="76"/>
        <v>-</v>
      </c>
    </row>
    <row r="291" spans="1:6" ht="12.75" customHeight="1" x14ac:dyDescent="0.2">
      <c r="A291" s="53" t="s">
        <v>608</v>
      </c>
      <c r="B291" s="85" t="s">
        <v>621</v>
      </c>
      <c r="C291" s="50" t="s">
        <v>622</v>
      </c>
      <c r="D291" s="51">
        <f>IF(D289&gt;=D6,D289-D6,0)</f>
        <v>191.42000000004191</v>
      </c>
      <c r="E291" s="51">
        <f>IF(E289&gt;=E6,E289-E6,0)</f>
        <v>0</v>
      </c>
      <c r="F291" s="52">
        <f t="shared" si="76"/>
        <v>0</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7436.99</v>
      </c>
      <c r="E293" s="242">
        <v>14733.35</v>
      </c>
      <c r="F293" s="52">
        <f t="shared" si="76"/>
        <v>198.10904680522631</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7106.46</v>
      </c>
      <c r="E350" s="51">
        <f t="shared" si="95"/>
        <v>609.32000000000005</v>
      </c>
      <c r="F350" s="52">
        <f t="shared" si="81"/>
        <v>8.574170543421058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7106.46</v>
      </c>
      <c r="E363" s="51">
        <f t="shared" si="99"/>
        <v>609.32000000000005</v>
      </c>
      <c r="F363" s="52">
        <f t="shared" si="81"/>
        <v>8.574170543421058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6421.72</v>
      </c>
      <c r="E369" s="51">
        <f t="shared" si="101"/>
        <v>0</v>
      </c>
      <c r="F369" s="52">
        <f t="shared" si="81"/>
        <v>0</v>
      </c>
    </row>
    <row r="370" spans="1:6" ht="12.75" customHeight="1" x14ac:dyDescent="0.2">
      <c r="A370" s="53">
        <v>4221</v>
      </c>
      <c r="B370" s="85" t="s">
        <v>674</v>
      </c>
      <c r="C370" s="50" t="s">
        <v>766</v>
      </c>
      <c r="D370" s="242">
        <v>0</v>
      </c>
      <c r="E370" s="242"/>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6421.72</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684.74</v>
      </c>
      <c r="E383" s="51">
        <f t="shared" si="103"/>
        <v>609.32000000000005</v>
      </c>
      <c r="F383" s="52">
        <f t="shared" si="81"/>
        <v>88.985600373864543</v>
      </c>
    </row>
    <row r="384" spans="1:6" ht="12.75" customHeight="1" x14ac:dyDescent="0.2">
      <c r="A384" s="53">
        <v>4241</v>
      </c>
      <c r="B384" s="85" t="s">
        <v>783</v>
      </c>
      <c r="C384" s="50" t="s">
        <v>784</v>
      </c>
      <c r="D384" s="242">
        <v>684.74</v>
      </c>
      <c r="E384" s="242">
        <v>609.32000000000005</v>
      </c>
      <c r="F384" s="52">
        <f t="shared" si="81"/>
        <v>88.985600373864543</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7106.46</v>
      </c>
      <c r="E408" s="51">
        <f t="shared" si="111"/>
        <v>609.32000000000005</v>
      </c>
      <c r="F408" s="52">
        <f t="shared" si="81"/>
        <v>8.574170543421058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356029.52</v>
      </c>
      <c r="E412" s="51">
        <f>E6+E298</f>
        <v>453588.7</v>
      </c>
      <c r="F412" s="52">
        <f t="shared" si="81"/>
        <v>127.40199183483436</v>
      </c>
    </row>
    <row r="413" spans="1:6" ht="12.75" customHeight="1" x14ac:dyDescent="0.2">
      <c r="A413" s="53" t="s">
        <v>608</v>
      </c>
      <c r="B413" s="85" t="s">
        <v>831</v>
      </c>
      <c r="C413" s="50" t="s">
        <v>832</v>
      </c>
      <c r="D413" s="51">
        <f t="shared" ref="D413:E413" si="112">D289+D350</f>
        <v>363327.40000000008</v>
      </c>
      <c r="E413" s="51">
        <f t="shared" si="112"/>
        <v>439861.13000000006</v>
      </c>
      <c r="F413" s="52">
        <f t="shared" si="81"/>
        <v>121.06467334971158</v>
      </c>
    </row>
    <row r="414" spans="1:6" ht="12.75" customHeight="1" x14ac:dyDescent="0.2">
      <c r="A414" s="53" t="s">
        <v>608</v>
      </c>
      <c r="B414" s="85" t="s">
        <v>833</v>
      </c>
      <c r="C414" s="50" t="s">
        <v>834</v>
      </c>
      <c r="D414" s="51">
        <f t="shared" ref="D414:E414" si="113">IF(D412&gt;=D413,D412-D413,0)</f>
        <v>0</v>
      </c>
      <c r="E414" s="51">
        <f t="shared" si="113"/>
        <v>13727.569999999949</v>
      </c>
      <c r="F414" s="52" t="str">
        <f t="shared" si="81"/>
        <v>-</v>
      </c>
    </row>
    <row r="415" spans="1:6" ht="12.75" customHeight="1" x14ac:dyDescent="0.2">
      <c r="A415" s="53" t="s">
        <v>608</v>
      </c>
      <c r="B415" s="85" t="s">
        <v>835</v>
      </c>
      <c r="C415" s="50" t="s">
        <v>836</v>
      </c>
      <c r="D415" s="51">
        <f t="shared" ref="D415:E415" si="114">IF(D413&gt;=D412,D413-D412,0)</f>
        <v>7297.8800000000629</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7436.99</v>
      </c>
      <c r="E417" s="51">
        <f t="shared" si="116"/>
        <v>14733.35</v>
      </c>
      <c r="F417" s="52">
        <f t="shared" si="81"/>
        <v>198.10904680522631</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356029.52</v>
      </c>
      <c r="E639" s="51">
        <f t="shared" si="180"/>
        <v>453588.7</v>
      </c>
      <c r="F639" s="52">
        <f t="shared" si="119"/>
        <v>127.40199183483436</v>
      </c>
    </row>
    <row r="640" spans="1:6" ht="12.75" customHeight="1" x14ac:dyDescent="0.2">
      <c r="A640" s="53" t="s">
        <v>608</v>
      </c>
      <c r="B640" s="85" t="s">
        <v>1277</v>
      </c>
      <c r="C640" s="50" t="s">
        <v>1278</v>
      </c>
      <c r="D640" s="51">
        <f t="shared" ref="D640:E640" si="181">D413+D528</f>
        <v>363327.40000000008</v>
      </c>
      <c r="E640" s="51">
        <f t="shared" si="181"/>
        <v>439861.13000000006</v>
      </c>
      <c r="F640" s="52">
        <f t="shared" si="119"/>
        <v>121.06467334971158</v>
      </c>
    </row>
    <row r="641" spans="1:6" ht="12.75" customHeight="1" x14ac:dyDescent="0.2">
      <c r="A641" s="53" t="s">
        <v>608</v>
      </c>
      <c r="B641" s="85" t="s">
        <v>1279</v>
      </c>
      <c r="C641" s="50" t="s">
        <v>1280</v>
      </c>
      <c r="D641" s="51">
        <f t="shared" ref="D641:E641" si="182">IF(D639&gt;=D640,D639-D640,0)</f>
        <v>0</v>
      </c>
      <c r="E641" s="51">
        <f t="shared" si="182"/>
        <v>13727.569999999949</v>
      </c>
      <c r="F641" s="52" t="str">
        <f t="shared" si="119"/>
        <v>-</v>
      </c>
    </row>
    <row r="642" spans="1:6" ht="12.75" customHeight="1" x14ac:dyDescent="0.2">
      <c r="A642" s="53" t="s">
        <v>608</v>
      </c>
      <c r="B642" s="85" t="s">
        <v>1281</v>
      </c>
      <c r="C642" s="50" t="s">
        <v>1282</v>
      </c>
      <c r="D642" s="51">
        <f t="shared" ref="D642:E642" si="183">IF(D640&gt;=D639,D640-D639,0)</f>
        <v>7297.8800000000629</v>
      </c>
      <c r="E642" s="51">
        <f t="shared" si="183"/>
        <v>0</v>
      </c>
      <c r="F642" s="52">
        <f t="shared" si="119"/>
        <v>0</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7436.99</v>
      </c>
      <c r="E644" s="51">
        <f t="shared" si="185"/>
        <v>14733.35</v>
      </c>
      <c r="F644" s="52">
        <f t="shared" si="119"/>
        <v>198.10904680522631</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14734.870000000063</v>
      </c>
      <c r="E646" s="51">
        <f t="shared" si="187"/>
        <v>1005.7800000000516</v>
      </c>
      <c r="F646" s="52">
        <f t="shared" si="119"/>
        <v>6.825849159171729</v>
      </c>
    </row>
    <row r="647" spans="1:6" ht="24" x14ac:dyDescent="0.2">
      <c r="A647" s="55" t="s">
        <v>1291</v>
      </c>
      <c r="B647" s="233" t="s">
        <v>1292</v>
      </c>
      <c r="C647" s="56" t="s">
        <v>1291</v>
      </c>
      <c r="D647" s="243">
        <v>27109.56</v>
      </c>
      <c r="E647" s="243">
        <v>33381.550000000003</v>
      </c>
      <c r="F647" s="57">
        <f t="shared" si="119"/>
        <v>123.13571301046568</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62.73</v>
      </c>
      <c r="E649" s="242">
        <v>1278.78</v>
      </c>
      <c r="F649" s="52">
        <f t="shared" ref="F649:F724" si="188">IF(D649&lt;&gt;0,IF(E649/D649&gt;=100,"&gt;&gt;100",E649/D649*100),"-")</f>
        <v>2038.5461501673842</v>
      </c>
    </row>
    <row r="650" spans="1:6" ht="12.75" customHeight="1" x14ac:dyDescent="0.2">
      <c r="A650" s="53" t="s">
        <v>1296</v>
      </c>
      <c r="B650" s="85" t="s">
        <v>1297</v>
      </c>
      <c r="C650" s="50" t="s">
        <v>1296</v>
      </c>
      <c r="D650" s="242">
        <v>52188.18</v>
      </c>
      <c r="E650" s="242">
        <v>65218.27</v>
      </c>
      <c r="F650" s="52">
        <f t="shared" si="188"/>
        <v>124.96751180056481</v>
      </c>
    </row>
    <row r="651" spans="1:6" ht="12.75" customHeight="1" x14ac:dyDescent="0.2">
      <c r="A651" s="53" t="s">
        <v>1298</v>
      </c>
      <c r="B651" s="85" t="s">
        <v>1299</v>
      </c>
      <c r="C651" s="50" t="s">
        <v>1298</v>
      </c>
      <c r="D651" s="242">
        <v>50972.13</v>
      </c>
      <c r="E651" s="242">
        <v>64606.43</v>
      </c>
      <c r="F651" s="52">
        <f t="shared" si="188"/>
        <v>126.74853885839184</v>
      </c>
    </row>
    <row r="652" spans="1:6" ht="24" x14ac:dyDescent="0.2">
      <c r="A652" s="53">
        <v>11</v>
      </c>
      <c r="B652" s="85" t="s">
        <v>1300</v>
      </c>
      <c r="C652" s="50" t="s">
        <v>1301</v>
      </c>
      <c r="D652" s="51">
        <f t="shared" ref="D652:E652" si="189">+D649+D650-D651</f>
        <v>1278.7800000000061</v>
      </c>
      <c r="E652" s="51">
        <f t="shared" si="189"/>
        <v>1890.6200000000026</v>
      </c>
      <c r="F652" s="52">
        <f t="shared" si="188"/>
        <v>147.84560284020657</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22</v>
      </c>
      <c r="E654" s="262">
        <v>22</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12</v>
      </c>
      <c r="E656" s="262">
        <v>12</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309478.93</v>
      </c>
      <c r="E675" s="242">
        <v>392997.33</v>
      </c>
      <c r="F675" s="52">
        <f t="shared" si="188"/>
        <v>126.98678065094771</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1525.73</v>
      </c>
      <c r="E717" s="242">
        <v>441.44</v>
      </c>
      <c r="F717" s="52">
        <f t="shared" si="188"/>
        <v>28.933035333905739</v>
      </c>
    </row>
    <row r="718" spans="1:6" ht="12.75" customHeight="1" x14ac:dyDescent="0.2">
      <c r="A718" s="53">
        <v>32121</v>
      </c>
      <c r="B718" s="85" t="s">
        <v>1415</v>
      </c>
      <c r="C718" s="50" t="s">
        <v>1416</v>
      </c>
      <c r="D718" s="242">
        <v>19636.91</v>
      </c>
      <c r="E718" s="242">
        <v>20774.32</v>
      </c>
      <c r="F718" s="52">
        <f t="shared" si="188"/>
        <v>105.79220457801151</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796.35</v>
      </c>
      <c r="E720" s="242">
        <v>1114.8900000000001</v>
      </c>
      <c r="F720" s="52">
        <f t="shared" si="188"/>
        <v>140</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189.86</v>
      </c>
      <c r="E828" s="242">
        <v>150.63999999999999</v>
      </c>
      <c r="F828" s="52">
        <f t="shared" si="190"/>
        <v>79.342673548930776</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93" workbookViewId="0">
      <selection activeCell="E321" sqref="E32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99933.020000000033</v>
      </c>
      <c r="E6" s="229">
        <f t="shared" si="0"/>
        <v>111374.34000000005</v>
      </c>
      <c r="F6" s="230">
        <f t="shared" ref="F6:F260" si="1">IF(D6&gt;0,IF(E6/D6&gt;=100,"&gt;&gt;100",E6/D6*100),"-")</f>
        <v>111.4489885325191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71247.710000000036</v>
      </c>
      <c r="E7" s="104">
        <f t="shared" si="2"/>
        <v>75805.21000000005</v>
      </c>
      <c r="F7" s="93">
        <f t="shared" si="1"/>
        <v>106.39669682015045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3878.96</v>
      </c>
      <c r="E8" s="104">
        <f>E9+E10-E11</f>
        <v>3878.96</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3878.96</v>
      </c>
      <c r="E9" s="247">
        <v>3878.96</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67368.750000000029</v>
      </c>
      <c r="E12" s="104">
        <f t="shared" si="3"/>
        <v>71926.250000000044</v>
      </c>
      <c r="F12" s="93">
        <f t="shared" si="1"/>
        <v>106.76500603024401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55894.620000000024</v>
      </c>
      <c r="E13" s="104">
        <f t="shared" si="4"/>
        <v>53537.350000000035</v>
      </c>
      <c r="F13" s="93">
        <f t="shared" si="1"/>
        <v>95.782653142645941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188581.67</v>
      </c>
      <c r="E15" s="247">
        <v>188581.67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1679.04</v>
      </c>
      <c r="E17" s="247">
        <v>1679.04</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134366.09</v>
      </c>
      <c r="E18" s="247">
        <v>136723.35999999999</v>
      </c>
      <c r="F18" s="93">
        <f t="shared" si="1"/>
        <v>101.75436376841805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8512.6299999999974</v>
      </c>
      <c r="E19" s="104">
        <f t="shared" si="5"/>
        <v>16373.180000000008</v>
      </c>
      <c r="F19" s="93">
        <f t="shared" si="1"/>
        <v>192.33985266598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46045.02</v>
      </c>
      <c r="E20" s="247">
        <v>74696.03</v>
      </c>
      <c r="F20" s="93">
        <f t="shared" si="1"/>
        <v>162.22390608148288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7199.85</v>
      </c>
      <c r="E22" s="247">
        <v>7199.85</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44732.24</v>
      </c>
      <c r="E28" s="247">
        <v>65522.7</v>
      </c>
      <c r="F28" s="93">
        <f t="shared" si="1"/>
        <v>146.47757411656559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2961.5</v>
      </c>
      <c r="E35" s="104">
        <f t="shared" si="7"/>
        <v>2015.7199999999993</v>
      </c>
      <c r="F35" s="93">
        <f t="shared" si="1"/>
        <v>68.064156677359421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7242.16</v>
      </c>
      <c r="E36" s="247">
        <v>7851.48</v>
      </c>
      <c r="F36" s="93">
        <f t="shared" si="1"/>
        <v>108.41351199089775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4280.66</v>
      </c>
      <c r="E40" s="247">
        <v>5835.76</v>
      </c>
      <c r="F40" s="93">
        <f t="shared" si="1"/>
        <v>136.32851008956564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12379.92</v>
      </c>
      <c r="E54" s="247">
        <v>13951.11</v>
      </c>
      <c r="F54" s="93">
        <f t="shared" si="1"/>
        <v>112.6914390399938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12379.92</v>
      </c>
      <c r="E55" s="247">
        <v>13951.11</v>
      </c>
      <c r="F55" s="93">
        <f t="shared" si="1"/>
        <v>112.6914390399938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28685.31</v>
      </c>
      <c r="E68" s="104">
        <f t="shared" si="13"/>
        <v>35569.130000000005</v>
      </c>
      <c r="F68" s="93">
        <f t="shared" si="1"/>
        <v>123.99771869294773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1278.78</v>
      </c>
      <c r="E69" s="104">
        <f t="shared" si="14"/>
        <v>1890.62</v>
      </c>
      <c r="F69" s="93">
        <f t="shared" si="1"/>
        <v>147.84560284020708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1278.78</v>
      </c>
      <c r="E70" s="104">
        <f t="shared" si="15"/>
        <v>1890.62</v>
      </c>
      <c r="F70" s="93">
        <f t="shared" si="1"/>
        <v>147.84560284020708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1278.78</v>
      </c>
      <c r="E72" s="247">
        <v>1890.62</v>
      </c>
      <c r="F72" s="93">
        <f t="shared" si="1"/>
        <v>147.84560284020708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296.96999999999997</v>
      </c>
      <c r="E78" s="104">
        <f>E79+SUM(E82:E84)-E85+E86</f>
        <v>296.95999999999998</v>
      </c>
      <c r="F78" s="93">
        <f t="shared" si="1"/>
        <v>99.996632656497297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79.05</v>
      </c>
      <c r="E84" s="247">
        <v>79.05</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217.92</v>
      </c>
      <c r="E86" s="247">
        <v>217.91</v>
      </c>
      <c r="F86" s="93">
        <f t="shared" si="1"/>
        <v>99.995411160058751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27109.56</v>
      </c>
      <c r="E170" s="104">
        <f t="shared" si="29"/>
        <v>33381.550000000003</v>
      </c>
      <c r="F170" s="93">
        <f t="shared" si="1"/>
        <v>123.13571301046568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27109.56</v>
      </c>
      <c r="E173" s="247">
        <v>33381.550000000003</v>
      </c>
      <c r="F173" s="93">
        <f t="shared" si="1"/>
        <v>123.13571301046568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99933.02</v>
      </c>
      <c r="E175" s="104">
        <f t="shared" si="30"/>
        <v>111374.34</v>
      </c>
      <c r="F175" s="93">
        <f t="shared" si="1"/>
        <v>111.44898853251908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43420.18</v>
      </c>
      <c r="E176" s="104">
        <f t="shared" si="31"/>
        <v>36574.909999999996</v>
      </c>
      <c r="F176" s="93">
        <f t="shared" si="1"/>
        <v>84.234818925209424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36998.46</v>
      </c>
      <c r="E177" s="104">
        <f t="shared" si="32"/>
        <v>36574.909999999996</v>
      </c>
      <c r="F177" s="93">
        <f t="shared" si="1"/>
        <v>98.855222622779422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25552.95</v>
      </c>
      <c r="E178" s="247">
        <v>31713.46</v>
      </c>
      <c r="F178" s="93">
        <f t="shared" si="1"/>
        <v>124.10880152780794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11029.11</v>
      </c>
      <c r="E179" s="247">
        <v>4580.1099999999997</v>
      </c>
      <c r="F179" s="93">
        <f t="shared" si="1"/>
        <v>41.527466858159897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77.849999999999994</v>
      </c>
      <c r="E180" s="104">
        <f t="shared" si="33"/>
        <v>22.96</v>
      </c>
      <c r="F180" s="93">
        <f t="shared" si="1"/>
        <v>29.492614001284522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77.849999999999994</v>
      </c>
      <c r="E183" s="247">
        <v>22.96</v>
      </c>
      <c r="F183" s="93">
        <f t="shared" si="1"/>
        <v>29.492614001284522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318</v>
      </c>
      <c r="E186" s="247">
        <v>258.38</v>
      </c>
      <c r="F186" s="93">
        <f t="shared" si="1"/>
        <v>81.251572327044016</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20.55</v>
      </c>
      <c r="E188" s="247">
        <v>0</v>
      </c>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6421.72</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56512.840000000004</v>
      </c>
      <c r="E237" s="104">
        <f t="shared" si="41"/>
        <v>74799.430000000008</v>
      </c>
      <c r="F237" s="93">
        <f t="shared" si="1"/>
        <v>132.3582923809881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71247.710000000006</v>
      </c>
      <c r="E238" s="104">
        <f t="shared" si="42"/>
        <v>75805.210000000006</v>
      </c>
      <c r="F238" s="93">
        <f t="shared" si="1"/>
        <v>106.39669682015042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71247.710000000006</v>
      </c>
      <c r="E239" s="104">
        <f t="shared" si="43"/>
        <v>75805.210000000006</v>
      </c>
      <c r="F239" s="93">
        <f t="shared" si="1"/>
        <v>106.39669682015042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71247.710000000006</v>
      </c>
      <c r="E240" s="247">
        <v>75805.210000000006</v>
      </c>
      <c r="F240" s="93">
        <f t="shared" si="1"/>
        <v>106.39669682015042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-14734.87</v>
      </c>
      <c r="E245" s="104">
        <f t="shared" si="45"/>
        <v>-1005.78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14734.87</v>
      </c>
      <c r="E250" s="104">
        <f t="shared" si="47"/>
        <v>1005.78</v>
      </c>
      <c r="F250" s="93">
        <f t="shared" si="1"/>
        <v>6.8258491591714074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14734.87</v>
      </c>
      <c r="E251" s="247">
        <v>1005.78</v>
      </c>
      <c r="F251" s="93">
        <f t="shared" si="1"/>
        <v>6.8258491591714074</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18358.32</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18358.32</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20.55</v>
      </c>
      <c r="E268" s="247">
        <v>20.55</v>
      </c>
      <c r="F268" s="93">
        <f t="shared" si="50"/>
        <v>100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197.37</v>
      </c>
      <c r="E269" s="247">
        <v>197.36</v>
      </c>
      <c r="F269" s="93">
        <f t="shared" si="50"/>
        <v>99.994933373866346</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3098.07</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33900.39</v>
      </c>
      <c r="E288" s="247">
        <v>36574.910000000003</v>
      </c>
      <c r="F288" s="93">
        <f t="shared" si="50"/>
        <v>107.88934876560418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6421.72</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363327.4</v>
      </c>
      <c r="E114" s="81">
        <f t="shared" si="22"/>
        <v>439861.13</v>
      </c>
      <c r="F114" s="63">
        <f t="shared" si="1"/>
        <v>121.06467334971158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363327.4</v>
      </c>
      <c r="E115" s="81">
        <f t="shared" si="23"/>
        <v>439861.13</v>
      </c>
      <c r="F115" s="63">
        <f t="shared" si="1"/>
        <v>121.06467334971158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363327.4</v>
      </c>
      <c r="E117" s="249">
        <v>439861.13</v>
      </c>
      <c r="F117" s="63">
        <f t="shared" si="1"/>
        <v>121.06467334971158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363327.4</v>
      </c>
      <c r="E141" s="106">
        <f t="shared" si="28"/>
        <v>439861.13</v>
      </c>
      <c r="F141" s="82">
        <f t="shared" si="1"/>
        <v>121.06467334971158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14789.22</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14789.22</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14789.22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14789.22</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43420.18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446153.66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445783.75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374648.37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67509.62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269.13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3356.63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369.91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452998.93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446207.3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368487.86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73958.62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324.02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3416.25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20.55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6791.63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36574.909999999974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36574.910000000003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36574.910000000003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12108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Ante</cp:lastModifiedBy>
  <cp:lastPrinted>2024-09-24T08:26:57Z</cp:lastPrinted>
  <dcterms:created xsi:type="dcterms:W3CDTF">2022-04-01T05:14:30Z</dcterms:created>
  <dcterms:modified xsi:type="dcterms:W3CDTF">2025-01-28T11:31:12Z</dcterms:modified>
</cp:coreProperties>
</file>